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velasco\Downloads\"/>
    </mc:Choice>
  </mc:AlternateContent>
  <xr:revisionPtr revIDLastSave="0" documentId="13_ncr:1_{1C2FC148-67B6-4565-93E6-6C34DE62A8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ecució Pressupostà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811miphHeyn0YT5J5E0eJQvh0qVQfgo0aYt4fMxpXDU="/>
    </ext>
  </extLst>
</workbook>
</file>

<file path=xl/calcChain.xml><?xml version="1.0" encoding="utf-8"?>
<calcChain xmlns="http://schemas.openxmlformats.org/spreadsheetml/2006/main">
  <c r="E28" i="1" l="1"/>
  <c r="G75" i="1" l="1"/>
  <c r="G62" i="1"/>
  <c r="E59" i="1"/>
  <c r="G59" i="1" s="1"/>
  <c r="C59" i="1"/>
  <c r="G57" i="1"/>
  <c r="E51" i="1"/>
  <c r="G51" i="1" s="1"/>
  <c r="C51" i="1"/>
  <c r="C73" i="1" s="1"/>
  <c r="E33" i="1"/>
  <c r="G31" i="1"/>
  <c r="G29" i="1"/>
  <c r="G28" i="1"/>
  <c r="E27" i="1"/>
  <c r="C27" i="1"/>
  <c r="G26" i="1"/>
  <c r="G25" i="1"/>
  <c r="G24" i="1"/>
  <c r="G23" i="1"/>
  <c r="E22" i="1"/>
  <c r="G22" i="1" s="1"/>
  <c r="C22" i="1"/>
  <c r="G20" i="1"/>
  <c r="G19" i="1"/>
  <c r="E18" i="1"/>
  <c r="C18" i="1"/>
  <c r="G17" i="1"/>
  <c r="G16" i="1"/>
  <c r="E15" i="1"/>
  <c r="G15" i="1" s="1"/>
  <c r="C15" i="1"/>
  <c r="G13" i="1"/>
  <c r="G12" i="1"/>
  <c r="G11" i="1"/>
  <c r="E10" i="1"/>
  <c r="C10" i="1"/>
  <c r="G7" i="1"/>
  <c r="C7" i="1"/>
  <c r="C6" i="1" s="1"/>
  <c r="E5" i="1"/>
  <c r="G27" i="1" l="1"/>
  <c r="E50" i="1"/>
  <c r="G18" i="1"/>
  <c r="G10" i="1"/>
  <c r="G6" i="1"/>
  <c r="C5" i="1"/>
  <c r="E73" i="1"/>
  <c r="G73" i="1" l="1"/>
  <c r="E74" i="1"/>
  <c r="G5" i="1"/>
  <c r="C50" i="1"/>
  <c r="C74" i="1" l="1"/>
  <c r="C76" i="1" s="1"/>
  <c r="C79" i="1" s="1"/>
  <c r="G50" i="1"/>
  <c r="E76" i="1"/>
  <c r="G74" i="1"/>
  <c r="E79" i="1" l="1"/>
  <c r="G79" i="1" s="1"/>
  <c r="G76" i="1"/>
</calcChain>
</file>

<file path=xl/sharedStrings.xml><?xml version="1.0" encoding="utf-8"?>
<sst xmlns="http://schemas.openxmlformats.org/spreadsheetml/2006/main" count="80" uniqueCount="75">
  <si>
    <t>EMATSA</t>
  </si>
  <si>
    <t>Real</t>
  </si>
  <si>
    <t>COMPTE DE PÈRDUES I GUANYS</t>
  </si>
  <si>
    <t>Total 2024</t>
  </si>
  <si>
    <t>Grau d'execució</t>
  </si>
  <si>
    <t>A) OPERACIONS CONTINUADES</t>
  </si>
  <si>
    <t>1. Import net de la xifra de negocis.</t>
  </si>
  <si>
    <t>a) Vendes</t>
  </si>
  <si>
    <t>b) Prestacions de serveis</t>
  </si>
  <si>
    <t>2. Variació d'existències de productes acabats en curs de fabricació.</t>
  </si>
  <si>
    <t>3. Treballs realitzats per l'empresa per al seu actiu.</t>
  </si>
  <si>
    <t>4. Aprovisionaments.</t>
  </si>
  <si>
    <t>a) Consum de Mercaderies</t>
  </si>
  <si>
    <t>b) Consum de matèries primeres i altres matèries consumibles</t>
  </si>
  <si>
    <t>c) Treballs realitzats per altres empreses</t>
  </si>
  <si>
    <t>d) Deteriorament de mercaderies, matèries primeres i altres aprovisionaments.</t>
  </si>
  <si>
    <t>5. Altres ingressos explotació.</t>
  </si>
  <si>
    <t>a) Ingressos accessoris i altres de gestió corrent.</t>
  </si>
  <si>
    <t>b) Subvencions d'explotació incorporades al resultat de l'exercici</t>
  </si>
  <si>
    <t>6. Despeses de personal</t>
  </si>
  <si>
    <t>a) Sous i salaris assimilats</t>
  </si>
  <si>
    <t>b) Càrregues socials</t>
  </si>
  <si>
    <t>c) Provisions</t>
  </si>
  <si>
    <t>7. Altres despeses d'explotació</t>
  </si>
  <si>
    <t>a) Serveis exteriors</t>
  </si>
  <si>
    <t>b) Tributs</t>
  </si>
  <si>
    <t>c) Pèrdues, deteriorament i valoració de provisions per operacions comercials</t>
  </si>
  <si>
    <t>d) Altres despeses de gestió corrent</t>
  </si>
  <si>
    <t>8. Amortització del immobilitzat</t>
  </si>
  <si>
    <t>a) Amortització del immobilitzat intangible</t>
  </si>
  <si>
    <t>b) Amortització del immobilitzat material</t>
  </si>
  <si>
    <t>c) Amortització de les inversions immobiliàries</t>
  </si>
  <si>
    <t>9. Imputació de subvencions del immobilitzat financer i altres</t>
  </si>
  <si>
    <t>10. Excessos de provisions</t>
  </si>
  <si>
    <t>11. Deteriorament i resultat per alienacions del immobilitzat.</t>
  </si>
  <si>
    <t>a) Deteriorament i pèrdues</t>
  </si>
  <si>
    <t xml:space="preserve">      De l' immobilitzat intangible</t>
  </si>
  <si>
    <t xml:space="preserve">      De l' immobilitzat material</t>
  </si>
  <si>
    <t xml:space="preserve">      De les inversions financeres</t>
  </si>
  <si>
    <t>b) Resultats per alienacions i altres</t>
  </si>
  <si>
    <t>12. Diferència negativa de combinacions de negoci</t>
  </si>
  <si>
    <t>12a. Subvencions atorgades i transferències realitzades per l'entitat</t>
  </si>
  <si>
    <t>a) Al sector públic local de caràcter administratiu</t>
  </si>
  <si>
    <t>b) Al sector públic local de caràcter empresarial o fundacional</t>
  </si>
  <si>
    <t>c) A altres</t>
  </si>
  <si>
    <t>13. Altres resultats</t>
  </si>
  <si>
    <t>Despeses excepcionals</t>
  </si>
  <si>
    <t>Ingressos excepcionals</t>
  </si>
  <si>
    <t>A.1) RESULTAT D'EXPLOTACIÓ (1+2+3+4+5+6+7+8+9+10+11+12+12a+13)</t>
  </si>
  <si>
    <t>14. Ingressos financers</t>
  </si>
  <si>
    <t>a) De participacions en instruments de patrimoni</t>
  </si>
  <si>
    <t xml:space="preserve">     a1) En empreses del grup i associades</t>
  </si>
  <si>
    <t xml:space="preserve">     a2) En tercers</t>
  </si>
  <si>
    <t>b) De valors negociables i altres instruments financers</t>
  </si>
  <si>
    <t xml:space="preserve">     b1) En empreses del grup i associades</t>
  </si>
  <si>
    <t xml:space="preserve">     b2) En tercers</t>
  </si>
  <si>
    <t>c) Imputació de subvencions, donacions i llegats de caràcter financer</t>
  </si>
  <si>
    <t>15. Despeses financeres</t>
  </si>
  <si>
    <t>a) Por deutes amb empreses del grup i associades</t>
  </si>
  <si>
    <t>b) Per deutes amb tercers</t>
  </si>
  <si>
    <t>c) Per actualització de provisions</t>
  </si>
  <si>
    <t>16. Variació del valor raonable en instruments financers</t>
  </si>
  <si>
    <t>a) Cartera de negociació i altres</t>
  </si>
  <si>
    <t>b) imputació al resultat de l'exercici per actius financers disponibles per a la venda</t>
  </si>
  <si>
    <t>17. Diferencies de canvi</t>
  </si>
  <si>
    <t>18. Deteriorament i resultat per alienacions de instruments financers</t>
  </si>
  <si>
    <t>19. Altres ingressos i despeses de caràcter financer</t>
  </si>
  <si>
    <t>A.2) RESULTAT FINANCER (14+15+16+17+18+19)</t>
  </si>
  <si>
    <t>A.3) RESULTAT ABANS DE IMPOSTOS (A.1+A.2)</t>
  </si>
  <si>
    <t>20. Impost sobre els beneficis</t>
  </si>
  <si>
    <t>A.4) RESULTAT DE L'EXERCICI PROCEDENT D'OPERACIONS CONTINUADES (A.3+20)</t>
  </si>
  <si>
    <t>B) OPERACIONS INTERROMPUDES</t>
  </si>
  <si>
    <t>21. Resultat de l'exercici procedent d'operacions ininterrompudes netes d'impostos</t>
  </si>
  <si>
    <t>A.5) RESULTAT DE L'EXERCICI (A.4+21)</t>
  </si>
  <si>
    <t>Desembre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</si>
</sst>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Arial"/>
    </font>
    <font>
      <b/>
      <u/>
      <sz val="18"/>
      <color theme="1"/>
      <name val="Arial"/>
    </font>
    <font>
      <sz val="18"/>
      <color theme="1"/>
      <name val="Arial"/>
    </font>
    <font>
      <b/>
      <sz val="12"/>
      <color theme="1"/>
      <name val="Arial"/>
    </font>
    <font>
      <b/>
      <sz val="20"/>
      <color theme="1"/>
      <name val="Arial"/>
    </font>
    <font>
      <b/>
      <sz val="14"/>
      <color theme="1"/>
      <name val="Arial"/>
    </font>
    <font>
      <sz val="13"/>
      <color theme="1"/>
      <name val="Arial"/>
    </font>
    <font>
      <b/>
      <sz val="13"/>
      <color theme="1"/>
      <name val="Arial"/>
    </font>
    <font>
      <b/>
      <sz val="10"/>
      <color theme="1"/>
      <name val="Arial"/>
    </font>
    <font>
      <b/>
      <sz val="12"/>
      <color theme="0"/>
      <name val="Arial"/>
    </font>
    <font>
      <sz val="11"/>
      <name val="Calibri"/>
    </font>
    <font>
      <sz val="12"/>
      <color theme="1"/>
      <name val="Arial"/>
    </font>
    <font>
      <b/>
      <sz val="11"/>
      <color theme="1"/>
      <name val="Arial"/>
    </font>
    <font>
      <sz val="11"/>
      <color theme="1"/>
      <name val="Calibri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/>
    </xf>
    <xf numFmtId="0" fontId="15" fillId="0" borderId="1" xfId="0" applyFont="1" applyBorder="1"/>
    <xf numFmtId="4" fontId="15" fillId="0" borderId="1" xfId="0" applyNumberFormat="1" applyFont="1" applyBorder="1" applyAlignment="1">
      <alignment horizontal="right"/>
    </xf>
    <xf numFmtId="10" fontId="1" fillId="0" borderId="1" xfId="0" applyNumberFormat="1" applyFont="1" applyBorder="1" applyAlignment="1">
      <alignment horizontal="center"/>
    </xf>
    <xf numFmtId="3" fontId="10" fillId="3" borderId="1" xfId="0" applyNumberFormat="1" applyFont="1" applyFill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10" fontId="16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10" fontId="10" fillId="5" borderId="1" xfId="0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/>
    <xf numFmtId="4" fontId="10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3" fontId="15" fillId="0" borderId="1" xfId="0" applyNumberFormat="1" applyFont="1" applyBorder="1"/>
    <xf numFmtId="10" fontId="15" fillId="0" borderId="1" xfId="0" applyNumberFormat="1" applyFont="1" applyBorder="1" applyAlignment="1">
      <alignment horizontal="center"/>
    </xf>
    <xf numFmtId="3" fontId="10" fillId="6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10" fontId="10" fillId="6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right" vertical="center"/>
    </xf>
    <xf numFmtId="10" fontId="10" fillId="5" borderId="1" xfId="0" applyNumberFormat="1" applyFont="1" applyFill="1" applyBorder="1" applyAlignment="1">
      <alignment horizontal="right" vertical="center"/>
    </xf>
    <xf numFmtId="10" fontId="10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0" fillId="3" borderId="2" xfId="0" applyFont="1" applyFill="1" applyBorder="1" applyAlignment="1">
      <alignment vertical="center" wrapText="1"/>
    </xf>
    <xf numFmtId="0" fontId="12" fillId="0" borderId="3" xfId="0" applyFont="1" applyBorder="1"/>
    <xf numFmtId="0" fontId="10" fillId="5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3" fontId="1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showGridLines="0" tabSelected="1" workbookViewId="0">
      <pane ySplit="3" topLeftCell="A4" activePane="bottomLeft" state="frozen"/>
      <selection pane="bottomLeft" activeCell="F29" sqref="F29"/>
    </sheetView>
  </sheetViews>
  <sheetFormatPr defaultColWidth="14.42578125" defaultRowHeight="15" customHeight="1"/>
  <cols>
    <col min="1" max="1" width="4" customWidth="1"/>
    <col min="2" max="2" width="71.140625" customWidth="1"/>
    <col min="3" max="3" width="15.85546875" customWidth="1"/>
    <col min="4" max="4" width="2.85546875" customWidth="1"/>
    <col min="5" max="5" width="15.85546875" customWidth="1"/>
    <col min="6" max="6" width="3" customWidth="1"/>
    <col min="7" max="7" width="11.5703125" customWidth="1"/>
    <col min="8" max="8" width="4.140625" customWidth="1"/>
    <col min="9" max="9" width="32.5703125" customWidth="1"/>
    <col min="10" max="10" width="11.42578125" customWidth="1"/>
    <col min="11" max="11" width="15.28515625" customWidth="1"/>
    <col min="12" max="27" width="11.42578125" customWidth="1"/>
  </cols>
  <sheetData>
    <row r="1" spans="1:7" ht="5.25" customHeight="1">
      <c r="A1" s="1"/>
      <c r="B1" s="1"/>
      <c r="C1" s="1"/>
      <c r="D1" s="1"/>
      <c r="E1" s="1"/>
      <c r="F1" s="1"/>
      <c r="G1" s="2"/>
    </row>
    <row r="2" spans="1:7" ht="25.5" customHeight="1">
      <c r="A2" s="3" t="s">
        <v>0</v>
      </c>
      <c r="B2" s="4"/>
      <c r="C2" s="5"/>
      <c r="D2" s="5"/>
      <c r="E2" s="57" t="s">
        <v>1</v>
      </c>
      <c r="F2" s="5"/>
      <c r="G2" s="6"/>
    </row>
    <row r="3" spans="1:7" ht="34.5" customHeight="1">
      <c r="A3" s="7" t="s">
        <v>2</v>
      </c>
      <c r="B3" s="4"/>
      <c r="C3" s="8" t="s">
        <v>3</v>
      </c>
      <c r="D3" s="9"/>
      <c r="E3" s="8" t="s">
        <v>74</v>
      </c>
      <c r="F3" s="10"/>
      <c r="G3" s="11" t="s">
        <v>4</v>
      </c>
    </row>
    <row r="4" spans="1:7" ht="24" customHeight="1">
      <c r="A4" s="61" t="s">
        <v>5</v>
      </c>
      <c r="B4" s="59"/>
      <c r="C4" s="12"/>
      <c r="D4" s="13"/>
      <c r="E4" s="12"/>
      <c r="F4" s="14"/>
      <c r="G4" s="15"/>
    </row>
    <row r="5" spans="1:7">
      <c r="A5" s="58" t="s">
        <v>6</v>
      </c>
      <c r="B5" s="59"/>
      <c r="C5" s="16">
        <f>+C6+C7</f>
        <v>27212873</v>
      </c>
      <c r="D5" s="17"/>
      <c r="E5" s="16">
        <f>SUM(E6:E7)</f>
        <v>28609968</v>
      </c>
      <c r="F5" s="18"/>
      <c r="G5" s="19">
        <f t="shared" ref="G5:G7" si="0">+E5/C5</f>
        <v>1.0513394892189443</v>
      </c>
    </row>
    <row r="6" spans="1:7">
      <c r="A6" s="20"/>
      <c r="B6" s="1" t="s">
        <v>7</v>
      </c>
      <c r="C6" s="21">
        <f>27212873-C7</f>
        <v>19150700</v>
      </c>
      <c r="D6" s="22"/>
      <c r="E6" s="21">
        <v>20022169</v>
      </c>
      <c r="F6" s="23"/>
      <c r="G6" s="24">
        <f t="shared" si="0"/>
        <v>1.0455058561828028</v>
      </c>
    </row>
    <row r="7" spans="1:7">
      <c r="A7" s="20"/>
      <c r="B7" s="1" t="s">
        <v>8</v>
      </c>
      <c r="C7" s="21">
        <f>3514000+2400000+208173+1480000+460000</f>
        <v>8062173</v>
      </c>
      <c r="D7" s="22"/>
      <c r="E7" s="21">
        <v>8587799</v>
      </c>
      <c r="F7" s="23"/>
      <c r="G7" s="24">
        <f t="shared" si="0"/>
        <v>1.0651965667320709</v>
      </c>
    </row>
    <row r="8" spans="1:7">
      <c r="A8" s="58" t="s">
        <v>9</v>
      </c>
      <c r="B8" s="59"/>
      <c r="C8" s="25">
        <v>0</v>
      </c>
      <c r="D8" s="17"/>
      <c r="E8" s="25">
        <v>0</v>
      </c>
      <c r="F8" s="18"/>
      <c r="G8" s="26"/>
    </row>
    <row r="9" spans="1:7">
      <c r="A9" s="58" t="s">
        <v>10</v>
      </c>
      <c r="B9" s="59"/>
      <c r="C9" s="25">
        <v>0</v>
      </c>
      <c r="D9" s="17"/>
      <c r="E9" s="25">
        <v>0</v>
      </c>
      <c r="F9" s="18"/>
      <c r="G9" s="19"/>
    </row>
    <row r="10" spans="1:7">
      <c r="A10" s="58" t="s">
        <v>11</v>
      </c>
      <c r="B10" s="59"/>
      <c r="C10" s="16">
        <f>SUM(C11:C14)</f>
        <v>-12350331.289999999</v>
      </c>
      <c r="D10" s="17"/>
      <c r="E10" s="16">
        <f>SUM(E11:E13)</f>
        <v>-13387023</v>
      </c>
      <c r="F10" s="18"/>
      <c r="G10" s="19">
        <f t="shared" ref="G10:G13" si="1">+E10/C10</f>
        <v>1.0839403968733539</v>
      </c>
    </row>
    <row r="11" spans="1:7">
      <c r="A11" s="20"/>
      <c r="B11" s="1" t="s">
        <v>12</v>
      </c>
      <c r="C11" s="21">
        <v>-5420000.25</v>
      </c>
      <c r="D11" s="22"/>
      <c r="E11" s="21">
        <v>-5347986</v>
      </c>
      <c r="F11" s="23"/>
      <c r="G11" s="24">
        <f t="shared" si="1"/>
        <v>0.98671323862023808</v>
      </c>
    </row>
    <row r="12" spans="1:7">
      <c r="A12" s="20"/>
      <c r="B12" s="1" t="s">
        <v>13</v>
      </c>
      <c r="C12" s="21">
        <v>-2350377.04</v>
      </c>
      <c r="D12" s="22"/>
      <c r="E12" s="21">
        <v>-2391914</v>
      </c>
      <c r="F12" s="23"/>
      <c r="G12" s="24">
        <f t="shared" si="1"/>
        <v>1.0176724667119792</v>
      </c>
    </row>
    <row r="13" spans="1:7">
      <c r="A13" s="20"/>
      <c r="B13" s="1" t="s">
        <v>14</v>
      </c>
      <c r="C13" s="21">
        <v>-4579954</v>
      </c>
      <c r="D13" s="1"/>
      <c r="E13" s="21">
        <v>-5647123</v>
      </c>
      <c r="F13" s="27"/>
      <c r="G13" s="28">
        <f t="shared" si="1"/>
        <v>1.2330086721395019</v>
      </c>
    </row>
    <row r="14" spans="1:7">
      <c r="A14" s="20"/>
      <c r="B14" s="1" t="s">
        <v>15</v>
      </c>
      <c r="C14" s="29">
        <v>0</v>
      </c>
      <c r="D14" s="1"/>
      <c r="E14" s="29"/>
      <c r="F14" s="27"/>
      <c r="G14" s="28"/>
    </row>
    <row r="15" spans="1:7">
      <c r="A15" s="58" t="s">
        <v>16</v>
      </c>
      <c r="B15" s="59"/>
      <c r="C15" s="16">
        <f>SUM(C16:C17)</f>
        <v>117000</v>
      </c>
      <c r="D15" s="17"/>
      <c r="E15" s="16">
        <f>SUM(E16:E17)</f>
        <v>127887</v>
      </c>
      <c r="F15" s="18"/>
      <c r="G15" s="19">
        <f t="shared" ref="G15:G30" si="2">+E15/C15</f>
        <v>1.0930512820512821</v>
      </c>
    </row>
    <row r="16" spans="1:7">
      <c r="A16" s="20"/>
      <c r="B16" s="1" t="s">
        <v>17</v>
      </c>
      <c r="C16" s="21">
        <v>117000</v>
      </c>
      <c r="D16" s="22"/>
      <c r="E16" s="21">
        <v>121743</v>
      </c>
      <c r="F16" s="23"/>
      <c r="G16" s="24">
        <f t="shared" si="2"/>
        <v>1.0405384615384616</v>
      </c>
    </row>
    <row r="17" spans="1:7">
      <c r="A17" s="20"/>
      <c r="B17" s="1" t="s">
        <v>18</v>
      </c>
      <c r="C17" s="21">
        <v>0</v>
      </c>
      <c r="D17" s="22"/>
      <c r="E17" s="21">
        <v>6144</v>
      </c>
      <c r="F17" s="23"/>
      <c r="G17" s="30" t="e">
        <f t="shared" si="2"/>
        <v>#DIV/0!</v>
      </c>
    </row>
    <row r="18" spans="1:7">
      <c r="A18" s="58" t="s">
        <v>19</v>
      </c>
      <c r="B18" s="59"/>
      <c r="C18" s="16">
        <f>SUM(C19:C21)</f>
        <v>-8287900</v>
      </c>
      <c r="D18" s="17"/>
      <c r="E18" s="16">
        <f>SUM(E19:E20)</f>
        <v>-8706682</v>
      </c>
      <c r="F18" s="18"/>
      <c r="G18" s="19">
        <f t="shared" si="2"/>
        <v>1.0505293258847235</v>
      </c>
    </row>
    <row r="19" spans="1:7">
      <c r="A19" s="31"/>
      <c r="B19" s="32" t="s">
        <v>20</v>
      </c>
      <c r="C19" s="21">
        <v>-6268700</v>
      </c>
      <c r="D19" s="22"/>
      <c r="E19" s="21">
        <v>-6470170</v>
      </c>
      <c r="F19" s="23"/>
      <c r="G19" s="24">
        <f t="shared" si="2"/>
        <v>1.0321390399923429</v>
      </c>
    </row>
    <row r="20" spans="1:7">
      <c r="A20" s="31"/>
      <c r="B20" s="32" t="s">
        <v>21</v>
      </c>
      <c r="C20" s="21">
        <v>-2019200</v>
      </c>
      <c r="D20" s="22"/>
      <c r="E20" s="21">
        <v>-2236512</v>
      </c>
      <c r="F20" s="23"/>
      <c r="G20" s="24">
        <f t="shared" si="2"/>
        <v>1.1076228209191759</v>
      </c>
    </row>
    <row r="21" spans="1:7" ht="15.75" customHeight="1">
      <c r="A21" s="31"/>
      <c r="B21" s="32" t="s">
        <v>22</v>
      </c>
      <c r="C21" s="21">
        <v>0</v>
      </c>
      <c r="D21" s="22"/>
      <c r="E21" s="21">
        <v>0</v>
      </c>
      <c r="F21" s="23"/>
      <c r="G21" s="30"/>
    </row>
    <row r="22" spans="1:7" ht="15.75" customHeight="1">
      <c r="A22" s="58" t="s">
        <v>23</v>
      </c>
      <c r="B22" s="59"/>
      <c r="C22" s="16">
        <f>SUM(C23:C26)</f>
        <v>-3064514</v>
      </c>
      <c r="D22" s="17"/>
      <c r="E22" s="16">
        <f>SUM(E23:E26)</f>
        <v>-3240845</v>
      </c>
      <c r="F22" s="18"/>
      <c r="G22" s="19">
        <f t="shared" si="2"/>
        <v>1.0575396294485846</v>
      </c>
    </row>
    <row r="23" spans="1:7" ht="15.75" customHeight="1">
      <c r="A23" s="31"/>
      <c r="B23" s="32" t="s">
        <v>24</v>
      </c>
      <c r="C23" s="21">
        <v>-2424914</v>
      </c>
      <c r="D23" s="22"/>
      <c r="E23" s="21">
        <v>-2643209</v>
      </c>
      <c r="F23" s="23"/>
      <c r="G23" s="24">
        <f t="shared" si="2"/>
        <v>1.0900217492249209</v>
      </c>
    </row>
    <row r="24" spans="1:7" ht="15.75" customHeight="1">
      <c r="A24" s="31"/>
      <c r="B24" s="32" t="s">
        <v>25</v>
      </c>
      <c r="C24" s="21">
        <v>-359600</v>
      </c>
      <c r="D24" s="22"/>
      <c r="E24" s="21">
        <v>-355204</v>
      </c>
      <c r="F24" s="23"/>
      <c r="G24" s="24">
        <f t="shared" si="2"/>
        <v>0.98777530589543938</v>
      </c>
    </row>
    <row r="25" spans="1:7" ht="15.75" customHeight="1">
      <c r="A25" s="31"/>
      <c r="B25" s="32" t="s">
        <v>26</v>
      </c>
      <c r="C25" s="21">
        <v>-280000</v>
      </c>
      <c r="D25" s="22"/>
      <c r="E25" s="21">
        <v>-236999</v>
      </c>
      <c r="F25" s="23"/>
      <c r="G25" s="24">
        <f t="shared" si="2"/>
        <v>0.84642499999999998</v>
      </c>
    </row>
    <row r="26" spans="1:7" ht="15.75" customHeight="1">
      <c r="A26" s="31"/>
      <c r="B26" s="32" t="s">
        <v>27</v>
      </c>
      <c r="C26" s="21">
        <v>0</v>
      </c>
      <c r="D26" s="22"/>
      <c r="E26" s="21">
        <v>-5433</v>
      </c>
      <c r="F26" s="23"/>
      <c r="G26" s="30" t="e">
        <f t="shared" si="2"/>
        <v>#DIV/0!</v>
      </c>
    </row>
    <row r="27" spans="1:7" ht="15.75" customHeight="1">
      <c r="A27" s="58" t="s">
        <v>28</v>
      </c>
      <c r="B27" s="59"/>
      <c r="C27" s="16">
        <f>SUM(C28:C30)</f>
        <v>-2330566</v>
      </c>
      <c r="D27" s="17"/>
      <c r="E27" s="16">
        <f>SUM(E28:E30)</f>
        <v>-2137227</v>
      </c>
      <c r="F27" s="18"/>
      <c r="G27" s="19">
        <f t="shared" si="2"/>
        <v>0.91704204043138016</v>
      </c>
    </row>
    <row r="28" spans="1:7" ht="15.75" customHeight="1">
      <c r="A28" s="31"/>
      <c r="B28" s="32" t="s">
        <v>29</v>
      </c>
      <c r="C28" s="21">
        <v>-2089252</v>
      </c>
      <c r="D28" s="32"/>
      <c r="E28" s="21">
        <f>-2137227-E29</f>
        <v>-1938770</v>
      </c>
      <c r="F28" s="33"/>
      <c r="G28" s="24">
        <f t="shared" si="2"/>
        <v>0.9279732650728586</v>
      </c>
    </row>
    <row r="29" spans="1:7" ht="15.75" customHeight="1">
      <c r="A29" s="31"/>
      <c r="B29" s="32" t="s">
        <v>30</v>
      </c>
      <c r="C29" s="21">
        <v>-241314</v>
      </c>
      <c r="D29" s="32"/>
      <c r="E29" s="21">
        <v>-198457</v>
      </c>
      <c r="F29" s="33"/>
      <c r="G29" s="24">
        <f t="shared" si="2"/>
        <v>0.82240151835368025</v>
      </c>
    </row>
    <row r="30" spans="1:7" ht="15.75" customHeight="1">
      <c r="A30" s="31"/>
      <c r="B30" s="32" t="s">
        <v>31</v>
      </c>
      <c r="C30" s="34">
        <v>0</v>
      </c>
      <c r="D30" s="32"/>
      <c r="E30" s="34">
        <v>0</v>
      </c>
      <c r="F30" s="33"/>
      <c r="G30" s="30"/>
    </row>
    <row r="31" spans="1:7" ht="15.75" customHeight="1">
      <c r="A31" s="58" t="s">
        <v>32</v>
      </c>
      <c r="B31" s="59"/>
      <c r="C31" s="16">
        <v>514886</v>
      </c>
      <c r="D31" s="17"/>
      <c r="E31" s="16">
        <v>514886</v>
      </c>
      <c r="F31" s="18"/>
      <c r="G31" s="19">
        <f>+E31/C31</f>
        <v>1</v>
      </c>
    </row>
    <row r="32" spans="1:7" ht="15.75" customHeight="1">
      <c r="A32" s="58" t="s">
        <v>33</v>
      </c>
      <c r="B32" s="59"/>
      <c r="C32" s="25">
        <v>0</v>
      </c>
      <c r="D32" s="17"/>
      <c r="E32" s="25">
        <v>0</v>
      </c>
      <c r="F32" s="18"/>
      <c r="G32" s="19"/>
    </row>
    <row r="33" spans="1:7" ht="15.75" customHeight="1">
      <c r="A33" s="58" t="s">
        <v>34</v>
      </c>
      <c r="B33" s="59"/>
      <c r="C33" s="25">
        <v>0</v>
      </c>
      <c r="D33" s="17"/>
      <c r="E33" s="25">
        <f>E40</f>
        <v>0</v>
      </c>
      <c r="F33" s="18"/>
      <c r="G33" s="19"/>
    </row>
    <row r="34" spans="1:7" ht="15.75" customHeight="1">
      <c r="A34" s="31"/>
      <c r="B34" s="32" t="s">
        <v>35</v>
      </c>
      <c r="C34" s="35"/>
      <c r="D34" s="32"/>
      <c r="E34" s="35"/>
      <c r="F34" s="36"/>
      <c r="G34" s="24"/>
    </row>
    <row r="35" spans="1:7" ht="15.75" customHeight="1">
      <c r="A35" s="31"/>
      <c r="B35" s="32" t="s">
        <v>36</v>
      </c>
      <c r="C35" s="34"/>
      <c r="D35" s="32"/>
      <c r="E35" s="34"/>
      <c r="F35" s="33"/>
      <c r="G35" s="24"/>
    </row>
    <row r="36" spans="1:7" ht="15.75" customHeight="1">
      <c r="A36" s="31"/>
      <c r="B36" s="32" t="s">
        <v>37</v>
      </c>
      <c r="C36" s="34"/>
      <c r="D36" s="32"/>
      <c r="E36" s="34"/>
      <c r="F36" s="33"/>
      <c r="G36" s="24"/>
    </row>
    <row r="37" spans="1:7" ht="15.75" customHeight="1">
      <c r="A37" s="31"/>
      <c r="B37" s="32" t="s">
        <v>38</v>
      </c>
      <c r="C37" s="34"/>
      <c r="D37" s="32"/>
      <c r="E37" s="34"/>
      <c r="F37" s="33"/>
      <c r="G37" s="24"/>
    </row>
    <row r="38" spans="1:7" ht="15.75" customHeight="1">
      <c r="A38" s="31"/>
      <c r="B38" s="32" t="s">
        <v>39</v>
      </c>
      <c r="C38" s="35"/>
      <c r="D38" s="32"/>
      <c r="E38" s="35"/>
      <c r="F38" s="36"/>
      <c r="G38" s="24"/>
    </row>
    <row r="39" spans="1:7" ht="15.75" customHeight="1">
      <c r="A39" s="31"/>
      <c r="B39" s="32" t="s">
        <v>36</v>
      </c>
      <c r="C39" s="34"/>
      <c r="D39" s="32"/>
      <c r="E39" s="34"/>
      <c r="F39" s="33"/>
      <c r="G39" s="24"/>
    </row>
    <row r="40" spans="1:7" ht="15.75" customHeight="1">
      <c r="A40" s="31"/>
      <c r="B40" s="32" t="s">
        <v>37</v>
      </c>
      <c r="C40" s="34">
        <v>0</v>
      </c>
      <c r="D40" s="32"/>
      <c r="E40" s="34">
        <v>0</v>
      </c>
      <c r="F40" s="33"/>
      <c r="G40" s="24"/>
    </row>
    <row r="41" spans="1:7" ht="15.75" customHeight="1">
      <c r="A41" s="31"/>
      <c r="B41" s="32" t="s">
        <v>38</v>
      </c>
      <c r="C41" s="34"/>
      <c r="D41" s="32"/>
      <c r="E41" s="34"/>
      <c r="F41" s="33"/>
      <c r="G41" s="24"/>
    </row>
    <row r="42" spans="1:7" ht="15.75" customHeight="1">
      <c r="A42" s="58" t="s">
        <v>40</v>
      </c>
      <c r="B42" s="59"/>
      <c r="C42" s="25">
        <v>0</v>
      </c>
      <c r="D42" s="17"/>
      <c r="E42" s="25">
        <v>0</v>
      </c>
      <c r="F42" s="18"/>
      <c r="G42" s="19"/>
    </row>
    <row r="43" spans="1:7" ht="15.75" customHeight="1">
      <c r="A43" s="58" t="s">
        <v>41</v>
      </c>
      <c r="B43" s="59"/>
      <c r="C43" s="25">
        <v>0</v>
      </c>
      <c r="D43" s="17"/>
      <c r="E43" s="25">
        <v>0</v>
      </c>
      <c r="F43" s="18"/>
      <c r="G43" s="19"/>
    </row>
    <row r="44" spans="1:7" ht="15.75" customHeight="1">
      <c r="A44" s="37"/>
      <c r="B44" s="1" t="s">
        <v>42</v>
      </c>
      <c r="C44" s="38"/>
      <c r="D44" s="1"/>
      <c r="E44" s="38"/>
      <c r="F44" s="27"/>
      <c r="G44" s="28"/>
    </row>
    <row r="45" spans="1:7" ht="15.75" customHeight="1">
      <c r="A45" s="37"/>
      <c r="B45" s="1" t="s">
        <v>43</v>
      </c>
      <c r="C45" s="38"/>
      <c r="D45" s="1"/>
      <c r="E45" s="38"/>
      <c r="F45" s="27"/>
      <c r="G45" s="28"/>
    </row>
    <row r="46" spans="1:7" ht="15.75" customHeight="1">
      <c r="A46" s="37"/>
      <c r="B46" s="1" t="s">
        <v>44</v>
      </c>
      <c r="C46" s="38"/>
      <c r="D46" s="1"/>
      <c r="E46" s="38"/>
      <c r="F46" s="27"/>
      <c r="G46" s="28"/>
    </row>
    <row r="47" spans="1:7" ht="15.75" customHeight="1">
      <c r="A47" s="58" t="s">
        <v>45</v>
      </c>
      <c r="B47" s="59"/>
      <c r="C47" s="25">
        <v>0</v>
      </c>
      <c r="D47" s="17"/>
      <c r="E47" s="25">
        <v>0</v>
      </c>
      <c r="F47" s="18"/>
      <c r="G47" s="19"/>
    </row>
    <row r="48" spans="1:7" ht="15.75" customHeight="1">
      <c r="A48" s="37"/>
      <c r="B48" s="1" t="s">
        <v>46</v>
      </c>
      <c r="C48" s="38"/>
      <c r="D48" s="1"/>
      <c r="E48" s="38"/>
      <c r="F48" s="27"/>
      <c r="G48" s="28"/>
    </row>
    <row r="49" spans="1:7" ht="15.75" customHeight="1">
      <c r="A49" s="37"/>
      <c r="B49" s="1" t="s">
        <v>47</v>
      </c>
      <c r="C49" s="38"/>
      <c r="D49" s="1"/>
      <c r="E49" s="38"/>
      <c r="F49" s="27"/>
      <c r="G49" s="28"/>
    </row>
    <row r="50" spans="1:7" ht="24" customHeight="1">
      <c r="A50" s="60" t="s">
        <v>48</v>
      </c>
      <c r="B50" s="59"/>
      <c r="C50" s="39">
        <f>C5+C8+C9+C10+C15+C18+C22+C27+C31+C32+C33+C42+C43+C47</f>
        <v>1811447.7100000009</v>
      </c>
      <c r="D50" s="40"/>
      <c r="E50" s="39">
        <f>E5+E8+E9+E10+E15+E18+E22+E27+E31+E32+E33+E42+E43+E47</f>
        <v>1780964</v>
      </c>
      <c r="F50" s="18"/>
      <c r="G50" s="41">
        <f t="shared" ref="G50:G51" si="3">+E50/C50</f>
        <v>0.98317163126944418</v>
      </c>
    </row>
    <row r="51" spans="1:7" ht="15.75" customHeight="1">
      <c r="A51" s="58" t="s">
        <v>49</v>
      </c>
      <c r="B51" s="59"/>
      <c r="C51" s="25">
        <f>+SUM(C52:C58)</f>
        <v>0</v>
      </c>
      <c r="D51" s="17"/>
      <c r="E51" s="25">
        <f>+E57+E54</f>
        <v>3263</v>
      </c>
      <c r="F51" s="18"/>
      <c r="G51" s="42" t="e">
        <f t="shared" si="3"/>
        <v>#DIV/0!</v>
      </c>
    </row>
    <row r="52" spans="1:7" ht="15.75" customHeight="1">
      <c r="A52" s="31"/>
      <c r="B52" s="32" t="s">
        <v>50</v>
      </c>
      <c r="C52" s="43"/>
      <c r="D52" s="32"/>
      <c r="E52" s="43"/>
      <c r="F52" s="44"/>
      <c r="G52" s="45"/>
    </row>
    <row r="53" spans="1:7" ht="15.75" customHeight="1">
      <c r="A53" s="31"/>
      <c r="B53" s="32" t="s">
        <v>51</v>
      </c>
      <c r="C53" s="46"/>
      <c r="D53" s="32"/>
      <c r="E53" s="46"/>
      <c r="F53" s="47"/>
      <c r="G53" s="24"/>
    </row>
    <row r="54" spans="1:7" ht="15.75" customHeight="1">
      <c r="A54" s="32"/>
      <c r="B54" s="32" t="s">
        <v>52</v>
      </c>
      <c r="C54" s="48"/>
      <c r="D54" s="32"/>
      <c r="E54" s="48"/>
      <c r="F54" s="47"/>
      <c r="G54" s="24"/>
    </row>
    <row r="55" spans="1:7" ht="15.75" customHeight="1">
      <c r="A55" s="32"/>
      <c r="B55" s="32" t="s">
        <v>53</v>
      </c>
      <c r="C55" s="43"/>
      <c r="D55" s="32"/>
      <c r="E55" s="43"/>
      <c r="F55" s="44"/>
      <c r="G55" s="45"/>
    </row>
    <row r="56" spans="1:7" ht="15.75" customHeight="1">
      <c r="A56" s="32"/>
      <c r="B56" s="32" t="s">
        <v>54</v>
      </c>
      <c r="C56" s="48"/>
      <c r="D56" s="32"/>
      <c r="E56" s="48"/>
      <c r="F56" s="47"/>
      <c r="G56" s="24"/>
    </row>
    <row r="57" spans="1:7" ht="15.75" customHeight="1">
      <c r="A57" s="32"/>
      <c r="B57" s="32" t="s">
        <v>55</v>
      </c>
      <c r="C57" s="46">
        <v>0</v>
      </c>
      <c r="D57" s="32"/>
      <c r="E57" s="46">
        <v>3263</v>
      </c>
      <c r="F57" s="47"/>
      <c r="G57" s="24" t="e">
        <f>+E57/C57</f>
        <v>#DIV/0!</v>
      </c>
    </row>
    <row r="58" spans="1:7" ht="15.75" customHeight="1">
      <c r="A58" s="32"/>
      <c r="B58" s="32" t="s">
        <v>56</v>
      </c>
      <c r="C58" s="43"/>
      <c r="D58" s="32"/>
      <c r="E58" s="43"/>
      <c r="F58" s="44"/>
      <c r="G58" s="45"/>
    </row>
    <row r="59" spans="1:7" ht="15.75" customHeight="1">
      <c r="A59" s="58" t="s">
        <v>57</v>
      </c>
      <c r="B59" s="59"/>
      <c r="C59" s="16">
        <f>SUM(C61:C62)</f>
        <v>-361000</v>
      </c>
      <c r="D59" s="17"/>
      <c r="E59" s="16">
        <f>+E62</f>
        <v>-291843</v>
      </c>
      <c r="F59" s="18"/>
      <c r="G59" s="19">
        <f>+E59/C59</f>
        <v>0.8084293628808864</v>
      </c>
    </row>
    <row r="60" spans="1:7" ht="15.75" customHeight="1">
      <c r="A60" s="32"/>
      <c r="B60" s="32" t="s">
        <v>58</v>
      </c>
      <c r="C60" s="32"/>
      <c r="D60" s="32"/>
      <c r="E60" s="32"/>
      <c r="F60" s="32"/>
      <c r="G60" s="49"/>
    </row>
    <row r="61" spans="1:7" ht="15.75" customHeight="1">
      <c r="A61" s="32"/>
      <c r="B61" s="32"/>
      <c r="C61" s="48"/>
      <c r="D61" s="32"/>
      <c r="E61" s="48"/>
      <c r="F61" s="47"/>
      <c r="G61" s="24"/>
    </row>
    <row r="62" spans="1:7" ht="15.75" customHeight="1">
      <c r="A62" s="32"/>
      <c r="B62" s="32" t="s">
        <v>59</v>
      </c>
      <c r="C62" s="48">
        <v>-361000</v>
      </c>
      <c r="D62" s="32"/>
      <c r="E62" s="62">
        <v>-291843</v>
      </c>
      <c r="F62" s="47"/>
      <c r="G62" s="24">
        <f>+E62/C62</f>
        <v>0.8084293628808864</v>
      </c>
    </row>
    <row r="63" spans="1:7" ht="15.75" customHeight="1">
      <c r="A63" s="32"/>
      <c r="B63" s="32"/>
      <c r="C63" s="32"/>
      <c r="D63" s="32"/>
      <c r="E63" s="32"/>
      <c r="F63" s="32"/>
      <c r="G63" s="49"/>
    </row>
    <row r="64" spans="1:7" ht="15.75" customHeight="1">
      <c r="A64" s="32"/>
      <c r="B64" s="32" t="s">
        <v>60</v>
      </c>
      <c r="C64" s="46"/>
      <c r="D64" s="32"/>
      <c r="E64" s="46"/>
      <c r="F64" s="47"/>
      <c r="G64" s="24"/>
    </row>
    <row r="65" spans="1:7" ht="15.75" customHeight="1">
      <c r="A65" s="58" t="s">
        <v>61</v>
      </c>
      <c r="B65" s="59"/>
      <c r="C65" s="25">
        <v>0</v>
      </c>
      <c r="D65" s="32"/>
      <c r="E65" s="25">
        <v>0</v>
      </c>
      <c r="F65" s="47"/>
      <c r="G65" s="25"/>
    </row>
    <row r="66" spans="1:7" ht="15.75" customHeight="1">
      <c r="A66" s="32"/>
      <c r="B66" s="32" t="s">
        <v>62</v>
      </c>
      <c r="C66" s="50"/>
      <c r="D66" s="51"/>
      <c r="E66" s="50"/>
      <c r="F66" s="52"/>
      <c r="G66" s="53"/>
    </row>
    <row r="67" spans="1:7" ht="15.75" customHeight="1">
      <c r="A67" s="32"/>
      <c r="B67" s="32" t="s">
        <v>63</v>
      </c>
      <c r="C67" s="50"/>
      <c r="D67" s="51"/>
      <c r="E67" s="50"/>
      <c r="F67" s="52"/>
      <c r="G67" s="53"/>
    </row>
    <row r="68" spans="1:7" ht="15.75" customHeight="1">
      <c r="A68" s="58" t="s">
        <v>64</v>
      </c>
      <c r="B68" s="59"/>
      <c r="C68" s="25">
        <v>0</v>
      </c>
      <c r="D68" s="32"/>
      <c r="E68" s="25">
        <v>0</v>
      </c>
      <c r="F68" s="47"/>
      <c r="G68" s="19"/>
    </row>
    <row r="69" spans="1:7" ht="15.75" customHeight="1">
      <c r="A69" s="58" t="s">
        <v>65</v>
      </c>
      <c r="B69" s="59"/>
      <c r="C69" s="25">
        <v>0</v>
      </c>
      <c r="D69" s="32"/>
      <c r="E69" s="25">
        <v>0</v>
      </c>
      <c r="F69" s="47"/>
      <c r="G69" s="19"/>
    </row>
    <row r="70" spans="1:7" ht="15.75" customHeight="1">
      <c r="A70" s="32"/>
      <c r="B70" s="32" t="s">
        <v>35</v>
      </c>
      <c r="C70" s="46"/>
      <c r="D70" s="17"/>
      <c r="E70" s="46"/>
      <c r="F70" s="18"/>
      <c r="G70" s="53"/>
    </row>
    <row r="71" spans="1:7" ht="15.75" customHeight="1">
      <c r="A71" s="32"/>
      <c r="B71" s="32" t="s">
        <v>39</v>
      </c>
      <c r="C71" s="46"/>
      <c r="D71" s="17"/>
      <c r="E71" s="46"/>
      <c r="F71" s="18"/>
      <c r="G71" s="53"/>
    </row>
    <row r="72" spans="1:7" ht="15.75" customHeight="1">
      <c r="A72" s="58" t="s">
        <v>66</v>
      </c>
      <c r="B72" s="59"/>
      <c r="C72" s="25">
        <v>0</v>
      </c>
      <c r="D72" s="32"/>
      <c r="E72" s="25">
        <v>0</v>
      </c>
      <c r="F72" s="47"/>
      <c r="G72" s="19"/>
    </row>
    <row r="73" spans="1:7" ht="24" customHeight="1">
      <c r="A73" s="60" t="s">
        <v>67</v>
      </c>
      <c r="B73" s="59"/>
      <c r="C73" s="54">
        <f>C51+C59+C65+C66+C67+C70</f>
        <v>-361000</v>
      </c>
      <c r="D73" s="1"/>
      <c r="E73" s="54">
        <f>+E51+E59</f>
        <v>-288580</v>
      </c>
      <c r="F73" s="18"/>
      <c r="G73" s="55">
        <f t="shared" ref="G73:G76" si="4">+E73/C73</f>
        <v>0.79939058171745148</v>
      </c>
    </row>
    <row r="74" spans="1:7" ht="24" customHeight="1">
      <c r="A74" s="60" t="s">
        <v>68</v>
      </c>
      <c r="B74" s="59"/>
      <c r="C74" s="39">
        <f>C50+C73</f>
        <v>1450447.7100000009</v>
      </c>
      <c r="D74" s="1"/>
      <c r="E74" s="39">
        <f>+E73+E50</f>
        <v>1492384</v>
      </c>
      <c r="F74" s="18"/>
      <c r="G74" s="55">
        <f t="shared" si="4"/>
        <v>1.0289126520803697</v>
      </c>
    </row>
    <row r="75" spans="1:7" ht="15.75" customHeight="1">
      <c r="A75" s="58" t="s">
        <v>69</v>
      </c>
      <c r="B75" s="59"/>
      <c r="C75" s="25">
        <v>-357600</v>
      </c>
      <c r="D75" s="17"/>
      <c r="E75" s="25">
        <v>-375405</v>
      </c>
      <c r="F75" s="18"/>
      <c r="G75" s="56">
        <f t="shared" si="4"/>
        <v>1.0497902684563758</v>
      </c>
    </row>
    <row r="76" spans="1:7" ht="30" customHeight="1">
      <c r="A76" s="60" t="s">
        <v>70</v>
      </c>
      <c r="B76" s="59"/>
      <c r="C76" s="39">
        <f>C74+C75</f>
        <v>1092847.7100000009</v>
      </c>
      <c r="D76" s="1"/>
      <c r="E76" s="39">
        <f>+E74+E75</f>
        <v>1116979</v>
      </c>
      <c r="F76" s="18"/>
      <c r="G76" s="55">
        <f t="shared" si="4"/>
        <v>1.0220811095445304</v>
      </c>
    </row>
    <row r="77" spans="1:7" ht="24" customHeight="1">
      <c r="A77" s="61" t="s">
        <v>71</v>
      </c>
      <c r="B77" s="59"/>
      <c r="C77" s="12"/>
      <c r="D77" s="13"/>
      <c r="E77" s="12"/>
      <c r="F77" s="14"/>
      <c r="G77" s="15"/>
    </row>
    <row r="78" spans="1:7" ht="28.5" customHeight="1">
      <c r="A78" s="58" t="s">
        <v>72</v>
      </c>
      <c r="B78" s="59"/>
      <c r="C78" s="25"/>
      <c r="D78" s="17"/>
      <c r="E78" s="25"/>
      <c r="F78" s="18"/>
      <c r="G78" s="56"/>
    </row>
    <row r="79" spans="1:7" ht="24" customHeight="1">
      <c r="A79" s="60" t="s">
        <v>73</v>
      </c>
      <c r="B79" s="59"/>
      <c r="C79" s="39">
        <f>C76+C78</f>
        <v>1092847.7100000009</v>
      </c>
      <c r="D79" s="1"/>
      <c r="E79" s="39">
        <f>+E76</f>
        <v>1116979</v>
      </c>
      <c r="F79" s="18"/>
      <c r="G79" s="55">
        <f>+E79/C79</f>
        <v>1.0220811095445304</v>
      </c>
    </row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spans="1:7" ht="15.75" customHeight="1"/>
    <row r="610" spans="1:7" ht="15.75" customHeight="1"/>
    <row r="611" spans="1:7" ht="15.75" customHeight="1"/>
    <row r="612" spans="1:7" ht="15.75" customHeight="1"/>
    <row r="613" spans="1:7" ht="15.75" customHeight="1"/>
    <row r="614" spans="1:7" ht="15.75" customHeight="1"/>
    <row r="615" spans="1:7" ht="15.75" customHeight="1"/>
    <row r="616" spans="1:7" ht="15.75" customHeight="1"/>
    <row r="617" spans="1:7" ht="15.75" customHeight="1"/>
    <row r="618" spans="1:7" ht="15.75" customHeight="1">
      <c r="A618" s="32"/>
      <c r="B618" s="32"/>
      <c r="C618" s="32"/>
      <c r="D618" s="32"/>
      <c r="E618" s="32"/>
      <c r="F618" s="32"/>
      <c r="G618" s="49"/>
    </row>
    <row r="619" spans="1:7" ht="15.75" customHeight="1">
      <c r="A619" s="32"/>
      <c r="B619" s="32"/>
      <c r="C619" s="32"/>
      <c r="D619" s="32"/>
      <c r="E619" s="32"/>
      <c r="F619" s="32"/>
      <c r="G619" s="49"/>
    </row>
    <row r="620" spans="1:7" ht="15.75" customHeight="1">
      <c r="A620" s="32"/>
      <c r="B620" s="32"/>
      <c r="C620" s="32"/>
      <c r="D620" s="32"/>
      <c r="E620" s="32"/>
      <c r="F620" s="32"/>
      <c r="G620" s="49"/>
    </row>
    <row r="621" spans="1:7" ht="15.75" customHeight="1">
      <c r="A621" s="32"/>
      <c r="B621" s="32"/>
      <c r="C621" s="32"/>
      <c r="D621" s="32"/>
      <c r="E621" s="32"/>
      <c r="F621" s="32"/>
      <c r="G621" s="49"/>
    </row>
    <row r="622" spans="1:7" ht="15.75" customHeight="1">
      <c r="A622" s="32"/>
      <c r="B622" s="32"/>
      <c r="C622" s="32"/>
      <c r="D622" s="32"/>
      <c r="E622" s="32"/>
      <c r="F622" s="32"/>
      <c r="G622" s="49"/>
    </row>
    <row r="623" spans="1:7" ht="15.75" customHeight="1">
      <c r="A623" s="32"/>
      <c r="B623" s="32"/>
      <c r="C623" s="32"/>
      <c r="D623" s="32"/>
      <c r="E623" s="32"/>
      <c r="F623" s="32"/>
      <c r="G623" s="49"/>
    </row>
    <row r="624" spans="1:7" ht="15.75" customHeight="1">
      <c r="A624" s="32"/>
      <c r="B624" s="32"/>
      <c r="C624" s="32"/>
      <c r="D624" s="32"/>
      <c r="E624" s="32"/>
      <c r="F624" s="32"/>
      <c r="G624" s="49"/>
    </row>
    <row r="625" spans="1:7" ht="15.75" customHeight="1">
      <c r="A625" s="32"/>
      <c r="B625" s="32"/>
      <c r="C625" s="32"/>
      <c r="D625" s="32"/>
      <c r="E625" s="32"/>
      <c r="F625" s="32"/>
      <c r="G625" s="49"/>
    </row>
    <row r="626" spans="1:7" ht="15.75" customHeight="1">
      <c r="A626" s="32"/>
      <c r="B626" s="32"/>
      <c r="C626" s="32"/>
      <c r="D626" s="32"/>
      <c r="E626" s="32"/>
      <c r="F626" s="32"/>
      <c r="G626" s="49"/>
    </row>
    <row r="627" spans="1:7" ht="15.75" customHeight="1">
      <c r="A627" s="32"/>
      <c r="B627" s="32"/>
      <c r="C627" s="32"/>
      <c r="D627" s="32"/>
      <c r="E627" s="32"/>
      <c r="F627" s="32"/>
      <c r="G627" s="49"/>
    </row>
    <row r="628" spans="1:7" ht="15.75" customHeight="1">
      <c r="A628" s="32"/>
      <c r="B628" s="32"/>
      <c r="C628" s="32"/>
      <c r="D628" s="32"/>
      <c r="E628" s="32"/>
      <c r="F628" s="32"/>
      <c r="G628" s="49"/>
    </row>
    <row r="629" spans="1:7" ht="15.75" customHeight="1">
      <c r="A629" s="32"/>
      <c r="B629" s="32"/>
      <c r="C629" s="32"/>
      <c r="D629" s="32"/>
      <c r="E629" s="32"/>
      <c r="F629" s="32"/>
      <c r="G629" s="49"/>
    </row>
    <row r="630" spans="1:7" ht="15.75" customHeight="1">
      <c r="A630" s="32"/>
      <c r="B630" s="32"/>
      <c r="C630" s="32"/>
      <c r="D630" s="32"/>
      <c r="E630" s="32"/>
      <c r="F630" s="32"/>
      <c r="G630" s="49"/>
    </row>
    <row r="631" spans="1:7" ht="15.75" customHeight="1">
      <c r="A631" s="32"/>
      <c r="B631" s="32"/>
      <c r="C631" s="32"/>
      <c r="D631" s="32"/>
      <c r="E631" s="32"/>
      <c r="F631" s="32"/>
      <c r="G631" s="49"/>
    </row>
    <row r="632" spans="1:7" ht="15.75" customHeight="1">
      <c r="A632" s="32"/>
      <c r="B632" s="32"/>
      <c r="C632" s="32"/>
      <c r="D632" s="32"/>
      <c r="E632" s="32"/>
      <c r="F632" s="32"/>
      <c r="G632" s="49"/>
    </row>
    <row r="633" spans="1:7" ht="15.75" customHeight="1">
      <c r="A633" s="32"/>
      <c r="B633" s="32"/>
      <c r="C633" s="32"/>
      <c r="D633" s="32"/>
      <c r="E633" s="32"/>
      <c r="F633" s="32"/>
      <c r="G633" s="49"/>
    </row>
    <row r="634" spans="1:7" ht="15.75" customHeight="1">
      <c r="A634" s="32"/>
      <c r="B634" s="32"/>
      <c r="C634" s="32"/>
      <c r="D634" s="32"/>
      <c r="E634" s="32"/>
      <c r="F634" s="32"/>
      <c r="G634" s="49"/>
    </row>
    <row r="635" spans="1:7" ht="15.75" customHeight="1">
      <c r="A635" s="32"/>
      <c r="B635" s="32"/>
      <c r="C635" s="32"/>
      <c r="D635" s="32"/>
      <c r="E635" s="32"/>
      <c r="F635" s="32"/>
      <c r="G635" s="49"/>
    </row>
    <row r="636" spans="1:7" ht="15.75" customHeight="1">
      <c r="A636" s="32"/>
      <c r="B636" s="32"/>
      <c r="C636" s="32"/>
      <c r="D636" s="32"/>
      <c r="E636" s="32"/>
      <c r="F636" s="32"/>
      <c r="G636" s="49"/>
    </row>
    <row r="637" spans="1:7" ht="15.75" customHeight="1">
      <c r="A637" s="32"/>
      <c r="B637" s="32"/>
      <c r="C637" s="32"/>
      <c r="D637" s="32"/>
      <c r="E637" s="32"/>
      <c r="F637" s="32"/>
      <c r="G637" s="49"/>
    </row>
    <row r="638" spans="1:7" ht="15.75" customHeight="1">
      <c r="A638" s="32"/>
      <c r="B638" s="32"/>
      <c r="C638" s="32"/>
      <c r="D638" s="32"/>
      <c r="E638" s="32"/>
      <c r="F638" s="32"/>
      <c r="G638" s="49"/>
    </row>
    <row r="639" spans="1:7" ht="15.75" customHeight="1">
      <c r="A639" s="32"/>
      <c r="B639" s="32"/>
      <c r="C639" s="32"/>
      <c r="D639" s="32"/>
      <c r="E639" s="32"/>
      <c r="F639" s="32"/>
      <c r="G639" s="49"/>
    </row>
    <row r="640" spans="1:7" ht="15.75" customHeight="1">
      <c r="A640" s="32"/>
      <c r="B640" s="32"/>
      <c r="C640" s="32"/>
      <c r="D640" s="32"/>
      <c r="E640" s="32"/>
      <c r="F640" s="32"/>
      <c r="G640" s="49"/>
    </row>
    <row r="641" spans="1:7" ht="15.75" customHeight="1">
      <c r="A641" s="32"/>
      <c r="B641" s="32"/>
      <c r="C641" s="32"/>
      <c r="D641" s="32"/>
      <c r="E641" s="32"/>
      <c r="F641" s="32"/>
      <c r="G641" s="49"/>
    </row>
    <row r="642" spans="1:7" ht="15.75" customHeight="1">
      <c r="A642" s="32"/>
      <c r="B642" s="32"/>
      <c r="C642" s="32"/>
      <c r="D642" s="32"/>
      <c r="E642" s="32"/>
      <c r="F642" s="32"/>
      <c r="G642" s="49"/>
    </row>
    <row r="643" spans="1:7" ht="15.75" customHeight="1">
      <c r="A643" s="32"/>
      <c r="B643" s="32"/>
      <c r="C643" s="32"/>
      <c r="D643" s="32"/>
      <c r="E643" s="32"/>
      <c r="F643" s="32"/>
      <c r="G643" s="49"/>
    </row>
    <row r="644" spans="1:7" ht="15.75" customHeight="1">
      <c r="A644" s="32"/>
      <c r="B644" s="32"/>
      <c r="C644" s="32"/>
      <c r="D644" s="32"/>
      <c r="E644" s="32"/>
      <c r="F644" s="32"/>
      <c r="G644" s="49"/>
    </row>
    <row r="645" spans="1:7" ht="15.75" customHeight="1">
      <c r="A645" s="32"/>
      <c r="B645" s="32"/>
      <c r="C645" s="32"/>
      <c r="D645" s="32"/>
      <c r="E645" s="32"/>
      <c r="F645" s="32"/>
      <c r="G645" s="49"/>
    </row>
    <row r="646" spans="1:7" ht="15.75" customHeight="1">
      <c r="A646" s="32"/>
      <c r="B646" s="32"/>
      <c r="C646" s="32"/>
      <c r="D646" s="32"/>
      <c r="E646" s="32"/>
      <c r="F646" s="32"/>
      <c r="G646" s="49"/>
    </row>
    <row r="647" spans="1:7" ht="15.75" customHeight="1">
      <c r="A647" s="32"/>
      <c r="B647" s="32"/>
      <c r="C647" s="32"/>
      <c r="D647" s="32"/>
      <c r="E647" s="32"/>
      <c r="F647" s="32"/>
      <c r="G647" s="49"/>
    </row>
    <row r="648" spans="1:7" ht="15.75" customHeight="1">
      <c r="A648" s="32"/>
      <c r="B648" s="32"/>
      <c r="C648" s="32"/>
      <c r="D648" s="32"/>
      <c r="E648" s="32"/>
      <c r="F648" s="32"/>
      <c r="G648" s="49"/>
    </row>
    <row r="649" spans="1:7" ht="15.75" customHeight="1">
      <c r="A649" s="32"/>
      <c r="B649" s="32"/>
      <c r="C649" s="32"/>
      <c r="D649" s="32"/>
      <c r="E649" s="32"/>
      <c r="F649" s="32"/>
      <c r="G649" s="49"/>
    </row>
    <row r="650" spans="1:7" ht="15.75" customHeight="1">
      <c r="A650" s="32"/>
      <c r="B650" s="32"/>
      <c r="C650" s="32"/>
      <c r="D650" s="32"/>
      <c r="E650" s="32"/>
      <c r="F650" s="32"/>
      <c r="G650" s="49"/>
    </row>
    <row r="651" spans="1:7" ht="15.75" customHeight="1">
      <c r="A651" s="32"/>
      <c r="B651" s="32"/>
      <c r="C651" s="32"/>
      <c r="D651" s="32"/>
      <c r="E651" s="32"/>
      <c r="F651" s="32"/>
      <c r="G651" s="49"/>
    </row>
    <row r="652" spans="1:7" ht="15.75" customHeight="1">
      <c r="A652" s="32"/>
      <c r="B652" s="32"/>
      <c r="C652" s="32"/>
      <c r="D652" s="32"/>
      <c r="E652" s="32"/>
      <c r="F652" s="32"/>
      <c r="G652" s="49"/>
    </row>
    <row r="653" spans="1:7" ht="15.75" customHeight="1">
      <c r="A653" s="32"/>
      <c r="B653" s="32"/>
      <c r="C653" s="32"/>
      <c r="D653" s="32"/>
      <c r="E653" s="32"/>
      <c r="F653" s="32"/>
      <c r="G653" s="49"/>
    </row>
    <row r="654" spans="1:7" ht="15.75" customHeight="1">
      <c r="A654" s="32"/>
      <c r="B654" s="32"/>
      <c r="C654" s="32"/>
      <c r="D654" s="32"/>
      <c r="E654" s="32"/>
      <c r="F654" s="32"/>
      <c r="G654" s="49"/>
    </row>
    <row r="655" spans="1:7" ht="15.75" customHeight="1">
      <c r="A655" s="32"/>
      <c r="B655" s="32"/>
      <c r="C655" s="32"/>
      <c r="D655" s="32"/>
      <c r="E655" s="32"/>
      <c r="F655" s="32"/>
      <c r="G655" s="49"/>
    </row>
    <row r="656" spans="1:7" ht="15.75" customHeight="1">
      <c r="A656" s="32"/>
      <c r="B656" s="32"/>
      <c r="C656" s="32"/>
      <c r="D656" s="32"/>
      <c r="E656" s="32"/>
      <c r="F656" s="32"/>
      <c r="G656" s="49"/>
    </row>
    <row r="657" spans="1:7" ht="15.75" customHeight="1">
      <c r="A657" s="32"/>
      <c r="B657" s="32"/>
      <c r="C657" s="32"/>
      <c r="D657" s="32"/>
      <c r="E657" s="32"/>
      <c r="F657" s="32"/>
      <c r="G657" s="49"/>
    </row>
    <row r="658" spans="1:7" ht="15.75" customHeight="1">
      <c r="A658" s="32"/>
      <c r="B658" s="32"/>
      <c r="C658" s="32"/>
      <c r="D658" s="32"/>
      <c r="E658" s="32"/>
      <c r="F658" s="32"/>
      <c r="G658" s="49"/>
    </row>
    <row r="659" spans="1:7" ht="15.75" customHeight="1">
      <c r="A659" s="32"/>
      <c r="B659" s="32"/>
      <c r="C659" s="32"/>
      <c r="D659" s="32"/>
      <c r="E659" s="32"/>
      <c r="F659" s="32"/>
      <c r="G659" s="49"/>
    </row>
    <row r="660" spans="1:7" ht="15.75" customHeight="1">
      <c r="A660" s="32"/>
      <c r="B660" s="32"/>
      <c r="C660" s="32"/>
      <c r="D660" s="32"/>
      <c r="E660" s="32"/>
      <c r="F660" s="32"/>
      <c r="G660" s="49"/>
    </row>
    <row r="661" spans="1:7" ht="15.75" customHeight="1">
      <c r="A661" s="32"/>
      <c r="B661" s="32"/>
      <c r="C661" s="32"/>
      <c r="D661" s="32"/>
      <c r="E661" s="32"/>
      <c r="F661" s="32"/>
      <c r="G661" s="49"/>
    </row>
    <row r="662" spans="1:7" ht="15.75" customHeight="1">
      <c r="A662" s="32"/>
      <c r="B662" s="32"/>
      <c r="C662" s="32"/>
      <c r="D662" s="32"/>
      <c r="E662" s="32"/>
      <c r="F662" s="32"/>
      <c r="G662" s="49"/>
    </row>
    <row r="663" spans="1:7" ht="15.75" customHeight="1">
      <c r="A663" s="32"/>
      <c r="B663" s="32"/>
      <c r="C663" s="32"/>
      <c r="D663" s="32"/>
      <c r="E663" s="32"/>
      <c r="F663" s="32"/>
      <c r="G663" s="49"/>
    </row>
    <row r="664" spans="1:7" ht="15.75" customHeight="1">
      <c r="A664" s="32"/>
      <c r="B664" s="32"/>
      <c r="C664" s="32"/>
      <c r="D664" s="32"/>
      <c r="E664" s="32"/>
      <c r="F664" s="32"/>
      <c r="G664" s="49"/>
    </row>
    <row r="665" spans="1:7" ht="15.75" customHeight="1">
      <c r="A665" s="32"/>
      <c r="B665" s="32"/>
      <c r="C665" s="32"/>
      <c r="D665" s="32"/>
      <c r="E665" s="32"/>
      <c r="F665" s="32"/>
      <c r="G665" s="49"/>
    </row>
    <row r="666" spans="1:7" ht="15.75" customHeight="1">
      <c r="A666" s="32"/>
      <c r="B666" s="32"/>
      <c r="C666" s="32"/>
      <c r="D666" s="32"/>
      <c r="E666" s="32"/>
      <c r="F666" s="32"/>
      <c r="G666" s="49"/>
    </row>
    <row r="667" spans="1:7" ht="15.75" customHeight="1">
      <c r="A667" s="32"/>
      <c r="B667" s="32"/>
      <c r="C667" s="32"/>
      <c r="D667" s="32"/>
      <c r="E667" s="32"/>
      <c r="F667" s="32"/>
      <c r="G667" s="49"/>
    </row>
    <row r="668" spans="1:7" ht="15.75" customHeight="1">
      <c r="A668" s="32"/>
      <c r="B668" s="32"/>
      <c r="C668" s="32"/>
      <c r="D668" s="32"/>
      <c r="E668" s="32"/>
      <c r="F668" s="32"/>
      <c r="G668" s="49"/>
    </row>
    <row r="669" spans="1:7" ht="15.75" customHeight="1">
      <c r="A669" s="32"/>
      <c r="B669" s="32"/>
      <c r="C669" s="32"/>
      <c r="D669" s="32"/>
      <c r="E669" s="32"/>
      <c r="F669" s="32"/>
      <c r="G669" s="49"/>
    </row>
    <row r="670" spans="1:7" ht="15.75" customHeight="1">
      <c r="A670" s="32"/>
      <c r="B670" s="32"/>
      <c r="C670" s="32"/>
      <c r="D670" s="32"/>
      <c r="E670" s="32"/>
      <c r="F670" s="32"/>
      <c r="G670" s="49"/>
    </row>
    <row r="671" spans="1:7" ht="15.75" customHeight="1">
      <c r="A671" s="32"/>
      <c r="B671" s="32"/>
      <c r="C671" s="32"/>
      <c r="D671" s="32"/>
      <c r="E671" s="32"/>
      <c r="F671" s="32"/>
      <c r="G671" s="49"/>
    </row>
    <row r="672" spans="1:7" ht="15.75" customHeight="1">
      <c r="A672" s="32"/>
      <c r="B672" s="32"/>
      <c r="C672" s="32"/>
      <c r="D672" s="32"/>
      <c r="E672" s="32"/>
      <c r="F672" s="32"/>
      <c r="G672" s="49"/>
    </row>
    <row r="673" spans="1:7" ht="15.75" customHeight="1">
      <c r="A673" s="32"/>
      <c r="B673" s="32"/>
      <c r="C673" s="32"/>
      <c r="D673" s="32"/>
      <c r="E673" s="32"/>
      <c r="F673" s="32"/>
      <c r="G673" s="49"/>
    </row>
    <row r="674" spans="1:7" ht="15.75" customHeight="1">
      <c r="A674" s="32"/>
      <c r="B674" s="32"/>
      <c r="C674" s="32"/>
      <c r="D674" s="32"/>
      <c r="E674" s="32"/>
      <c r="F674" s="32"/>
      <c r="G674" s="49"/>
    </row>
    <row r="675" spans="1:7" ht="15.75" customHeight="1">
      <c r="A675" s="32"/>
      <c r="B675" s="32"/>
      <c r="C675" s="32"/>
      <c r="D675" s="32"/>
      <c r="E675" s="32"/>
      <c r="F675" s="32"/>
      <c r="G675" s="49"/>
    </row>
    <row r="676" spans="1:7" ht="15.75" customHeight="1">
      <c r="A676" s="32"/>
      <c r="B676" s="32"/>
      <c r="C676" s="32"/>
      <c r="D676" s="32"/>
      <c r="E676" s="32"/>
      <c r="F676" s="32"/>
      <c r="G676" s="49"/>
    </row>
    <row r="677" spans="1:7" ht="15.75" customHeight="1">
      <c r="A677" s="32"/>
      <c r="B677" s="32"/>
      <c r="C677" s="32"/>
      <c r="D677" s="32"/>
      <c r="E677" s="32"/>
      <c r="F677" s="32"/>
      <c r="G677" s="49"/>
    </row>
    <row r="678" spans="1:7" ht="15.75" customHeight="1">
      <c r="A678" s="32"/>
      <c r="B678" s="32"/>
      <c r="C678" s="32"/>
      <c r="D678" s="32"/>
      <c r="E678" s="32"/>
      <c r="F678" s="32"/>
      <c r="G678" s="49"/>
    </row>
    <row r="679" spans="1:7" ht="15.75" customHeight="1">
      <c r="A679" s="32"/>
      <c r="B679" s="32"/>
      <c r="C679" s="32"/>
      <c r="D679" s="32"/>
      <c r="E679" s="32"/>
      <c r="F679" s="32"/>
      <c r="G679" s="49"/>
    </row>
    <row r="680" spans="1:7" ht="15.75" customHeight="1">
      <c r="A680" s="32"/>
      <c r="B680" s="32"/>
      <c r="C680" s="32"/>
      <c r="D680" s="32"/>
      <c r="E680" s="32"/>
      <c r="F680" s="32"/>
      <c r="G680" s="49"/>
    </row>
    <row r="681" spans="1:7" ht="15.75" customHeight="1">
      <c r="A681" s="32"/>
      <c r="B681" s="32"/>
      <c r="C681" s="32"/>
      <c r="D681" s="32"/>
      <c r="E681" s="32"/>
      <c r="F681" s="32"/>
      <c r="G681" s="49"/>
    </row>
    <row r="682" spans="1:7" ht="15.75" customHeight="1">
      <c r="A682" s="32"/>
      <c r="B682" s="32"/>
      <c r="C682" s="32"/>
      <c r="D682" s="32"/>
      <c r="E682" s="32"/>
      <c r="F682" s="32"/>
      <c r="G682" s="49"/>
    </row>
    <row r="683" spans="1:7" ht="15.75" customHeight="1">
      <c r="A683" s="32"/>
      <c r="B683" s="32"/>
      <c r="C683" s="32"/>
      <c r="D683" s="32"/>
      <c r="E683" s="32"/>
      <c r="F683" s="32"/>
      <c r="G683" s="49"/>
    </row>
    <row r="684" spans="1:7" ht="15.75" customHeight="1">
      <c r="A684" s="32"/>
      <c r="B684" s="32"/>
      <c r="C684" s="32"/>
      <c r="D684" s="32"/>
      <c r="E684" s="32"/>
      <c r="F684" s="32"/>
      <c r="G684" s="49"/>
    </row>
    <row r="685" spans="1:7" ht="15.75" customHeight="1">
      <c r="A685" s="32"/>
      <c r="B685" s="32"/>
      <c r="C685" s="32"/>
      <c r="D685" s="32"/>
      <c r="E685" s="32"/>
      <c r="F685" s="32"/>
      <c r="G685" s="49"/>
    </row>
    <row r="686" spans="1:7" ht="15.75" customHeight="1">
      <c r="A686" s="32"/>
      <c r="B686" s="32"/>
      <c r="C686" s="32"/>
      <c r="D686" s="32"/>
      <c r="E686" s="32"/>
      <c r="F686" s="32"/>
      <c r="G686" s="49"/>
    </row>
    <row r="687" spans="1:7" ht="15.75" customHeight="1">
      <c r="A687" s="32"/>
      <c r="B687" s="32"/>
      <c r="C687" s="32"/>
      <c r="D687" s="32"/>
      <c r="E687" s="32"/>
      <c r="F687" s="32"/>
      <c r="G687" s="49"/>
    </row>
    <row r="688" spans="1:7" ht="15.75" customHeight="1">
      <c r="A688" s="32"/>
      <c r="B688" s="32"/>
      <c r="C688" s="32"/>
      <c r="D688" s="32"/>
      <c r="E688" s="32"/>
      <c r="F688" s="32"/>
      <c r="G688" s="49"/>
    </row>
    <row r="689" spans="1:7" ht="15.75" customHeight="1">
      <c r="A689" s="32"/>
      <c r="B689" s="32"/>
      <c r="C689" s="32"/>
      <c r="D689" s="32"/>
      <c r="E689" s="32"/>
      <c r="F689" s="32"/>
      <c r="G689" s="49"/>
    </row>
    <row r="690" spans="1:7" ht="15.75" customHeight="1">
      <c r="A690" s="32"/>
      <c r="B690" s="32"/>
      <c r="C690" s="32"/>
      <c r="D690" s="32"/>
      <c r="E690" s="32"/>
      <c r="F690" s="32"/>
      <c r="G690" s="49"/>
    </row>
    <row r="691" spans="1:7" ht="15.75" customHeight="1">
      <c r="A691" s="32"/>
      <c r="B691" s="32"/>
      <c r="C691" s="32"/>
      <c r="D691" s="32"/>
      <c r="E691" s="32"/>
      <c r="F691" s="32"/>
      <c r="G691" s="49"/>
    </row>
    <row r="692" spans="1:7" ht="15.75" customHeight="1">
      <c r="A692" s="32"/>
      <c r="B692" s="32"/>
      <c r="C692" s="32"/>
      <c r="D692" s="32"/>
      <c r="E692" s="32"/>
      <c r="F692" s="32"/>
      <c r="G692" s="49"/>
    </row>
    <row r="693" spans="1:7" ht="15.75" customHeight="1">
      <c r="A693" s="32"/>
      <c r="B693" s="32"/>
      <c r="C693" s="32"/>
      <c r="D693" s="32"/>
      <c r="E693" s="32"/>
      <c r="F693" s="32"/>
      <c r="G693" s="49"/>
    </row>
    <row r="694" spans="1:7" ht="15.75" customHeight="1">
      <c r="A694" s="32"/>
      <c r="B694" s="32"/>
      <c r="C694" s="32"/>
      <c r="D694" s="32"/>
      <c r="E694" s="32"/>
      <c r="F694" s="32"/>
      <c r="G694" s="49"/>
    </row>
    <row r="695" spans="1:7" ht="15.75" customHeight="1">
      <c r="A695" s="32"/>
      <c r="B695" s="32"/>
      <c r="C695" s="32"/>
      <c r="D695" s="32"/>
      <c r="E695" s="32"/>
      <c r="F695" s="32"/>
      <c r="G695" s="49"/>
    </row>
    <row r="696" spans="1:7" ht="15.75" customHeight="1">
      <c r="A696" s="32"/>
      <c r="B696" s="32"/>
      <c r="C696" s="32"/>
      <c r="D696" s="32"/>
      <c r="E696" s="32"/>
      <c r="F696" s="32"/>
      <c r="G696" s="49"/>
    </row>
    <row r="697" spans="1:7" ht="15.75" customHeight="1">
      <c r="A697" s="32"/>
      <c r="B697" s="32"/>
      <c r="C697" s="32"/>
      <c r="D697" s="32"/>
      <c r="E697" s="32"/>
      <c r="F697" s="32"/>
      <c r="G697" s="49"/>
    </row>
    <row r="698" spans="1:7" ht="15.75" customHeight="1">
      <c r="A698" s="32"/>
      <c r="B698" s="32"/>
      <c r="C698" s="32"/>
      <c r="D698" s="32"/>
      <c r="E698" s="32"/>
      <c r="F698" s="32"/>
      <c r="G698" s="49"/>
    </row>
    <row r="699" spans="1:7" ht="15.75" customHeight="1">
      <c r="A699" s="32"/>
      <c r="B699" s="32"/>
      <c r="C699" s="32"/>
      <c r="D699" s="32"/>
      <c r="E699" s="32"/>
      <c r="F699" s="32"/>
      <c r="G699" s="49"/>
    </row>
    <row r="700" spans="1:7" ht="15.75" customHeight="1">
      <c r="A700" s="32"/>
      <c r="B700" s="32"/>
      <c r="C700" s="32"/>
      <c r="D700" s="32"/>
      <c r="E700" s="32"/>
      <c r="F700" s="32"/>
      <c r="G700" s="49"/>
    </row>
    <row r="701" spans="1:7" ht="15.75" customHeight="1">
      <c r="A701" s="32"/>
      <c r="B701" s="32"/>
      <c r="C701" s="32"/>
      <c r="D701" s="32"/>
      <c r="E701" s="32"/>
      <c r="F701" s="32"/>
      <c r="G701" s="49"/>
    </row>
    <row r="702" spans="1:7" ht="15.75" customHeight="1">
      <c r="A702" s="32"/>
      <c r="B702" s="32"/>
      <c r="C702" s="32"/>
      <c r="D702" s="32"/>
      <c r="E702" s="32"/>
      <c r="F702" s="32"/>
      <c r="G702" s="49"/>
    </row>
    <row r="703" spans="1:7" ht="15.75" customHeight="1">
      <c r="A703" s="32"/>
      <c r="B703" s="32"/>
      <c r="C703" s="32"/>
      <c r="D703" s="32"/>
      <c r="E703" s="32"/>
      <c r="F703" s="32"/>
      <c r="G703" s="49"/>
    </row>
    <row r="704" spans="1:7" ht="15.75" customHeight="1">
      <c r="A704" s="32"/>
      <c r="B704" s="32"/>
      <c r="C704" s="32"/>
      <c r="D704" s="32"/>
      <c r="E704" s="32"/>
      <c r="F704" s="32"/>
      <c r="G704" s="49"/>
    </row>
    <row r="705" spans="1:7" ht="15.75" customHeight="1">
      <c r="A705" s="32"/>
      <c r="B705" s="32"/>
      <c r="C705" s="32"/>
      <c r="D705" s="32"/>
      <c r="E705" s="32"/>
      <c r="F705" s="32"/>
      <c r="G705" s="49"/>
    </row>
    <row r="706" spans="1:7" ht="15.75" customHeight="1">
      <c r="A706" s="32"/>
      <c r="B706" s="32"/>
      <c r="C706" s="32"/>
      <c r="D706" s="32"/>
      <c r="E706" s="32"/>
      <c r="F706" s="32"/>
      <c r="G706" s="49"/>
    </row>
    <row r="707" spans="1:7" ht="15.75" customHeight="1">
      <c r="A707" s="32"/>
      <c r="B707" s="32"/>
      <c r="C707" s="32"/>
      <c r="D707" s="32"/>
      <c r="E707" s="32"/>
      <c r="F707" s="32"/>
      <c r="G707" s="49"/>
    </row>
    <row r="708" spans="1:7" ht="15.75" customHeight="1">
      <c r="A708" s="32"/>
      <c r="B708" s="32"/>
      <c r="C708" s="32"/>
      <c r="D708" s="32"/>
      <c r="E708" s="32"/>
      <c r="F708" s="32"/>
      <c r="G708" s="49"/>
    </row>
    <row r="709" spans="1:7" ht="15.75" customHeight="1">
      <c r="A709" s="32"/>
      <c r="B709" s="32"/>
      <c r="C709" s="32"/>
      <c r="D709" s="32"/>
      <c r="E709" s="32"/>
      <c r="F709" s="32"/>
      <c r="G709" s="49"/>
    </row>
    <row r="710" spans="1:7" ht="15.75" customHeight="1">
      <c r="A710" s="32"/>
      <c r="B710" s="32"/>
      <c r="C710" s="32"/>
      <c r="D710" s="32"/>
      <c r="E710" s="32"/>
      <c r="F710" s="32"/>
      <c r="G710" s="49"/>
    </row>
    <row r="711" spans="1:7" ht="15.75" customHeight="1">
      <c r="A711" s="32"/>
      <c r="B711" s="32"/>
      <c r="C711" s="32"/>
      <c r="D711" s="32"/>
      <c r="E711" s="32"/>
      <c r="F711" s="32"/>
      <c r="G711" s="49"/>
    </row>
    <row r="712" spans="1:7" ht="15.75" customHeight="1">
      <c r="A712" s="32"/>
      <c r="B712" s="32"/>
      <c r="C712" s="32"/>
      <c r="D712" s="32"/>
      <c r="E712" s="32"/>
      <c r="F712" s="32"/>
      <c r="G712" s="49"/>
    </row>
    <row r="713" spans="1:7" ht="15.75" customHeight="1">
      <c r="A713" s="32"/>
      <c r="B713" s="32"/>
      <c r="C713" s="32"/>
      <c r="D713" s="32"/>
      <c r="E713" s="32"/>
      <c r="F713" s="32"/>
      <c r="G713" s="49"/>
    </row>
    <row r="714" spans="1:7" ht="15.75" customHeight="1">
      <c r="A714" s="32"/>
      <c r="B714" s="32"/>
      <c r="C714" s="32"/>
      <c r="D714" s="32"/>
      <c r="E714" s="32"/>
      <c r="F714" s="32"/>
      <c r="G714" s="49"/>
    </row>
    <row r="715" spans="1:7" ht="15.75" customHeight="1">
      <c r="A715" s="32"/>
      <c r="B715" s="32"/>
      <c r="C715" s="32"/>
      <c r="D715" s="32"/>
      <c r="E715" s="32"/>
      <c r="F715" s="32"/>
      <c r="G715" s="49"/>
    </row>
    <row r="716" spans="1:7" ht="15.75" customHeight="1">
      <c r="A716" s="32"/>
      <c r="B716" s="32"/>
      <c r="C716" s="32"/>
      <c r="D716" s="32"/>
      <c r="E716" s="32"/>
      <c r="F716" s="32"/>
      <c r="G716" s="49"/>
    </row>
    <row r="717" spans="1:7" ht="15.75" customHeight="1">
      <c r="A717" s="32"/>
      <c r="B717" s="32"/>
      <c r="C717" s="32"/>
      <c r="D717" s="32"/>
      <c r="E717" s="32"/>
      <c r="F717" s="32"/>
      <c r="G717" s="49"/>
    </row>
    <row r="718" spans="1:7" ht="15.75" customHeight="1">
      <c r="A718" s="32"/>
      <c r="B718" s="32"/>
      <c r="C718" s="32"/>
      <c r="D718" s="32"/>
      <c r="E718" s="32"/>
      <c r="F718" s="32"/>
      <c r="G718" s="49"/>
    </row>
    <row r="719" spans="1:7" ht="15.75" customHeight="1">
      <c r="A719" s="32"/>
      <c r="B719" s="32"/>
      <c r="C719" s="32"/>
      <c r="D719" s="32"/>
      <c r="E719" s="32"/>
      <c r="F719" s="32"/>
      <c r="G719" s="49"/>
    </row>
    <row r="720" spans="1:7" ht="15.75" customHeight="1">
      <c r="A720" s="32"/>
      <c r="B720" s="32"/>
      <c r="C720" s="32"/>
      <c r="D720" s="32"/>
      <c r="E720" s="32"/>
      <c r="F720" s="32"/>
      <c r="G720" s="49"/>
    </row>
    <row r="721" spans="1:7" ht="15.75" customHeight="1">
      <c r="A721" s="32"/>
      <c r="B721" s="32"/>
      <c r="C721" s="32"/>
      <c r="D721" s="32"/>
      <c r="E721" s="32"/>
      <c r="F721" s="32"/>
      <c r="G721" s="49"/>
    </row>
    <row r="722" spans="1:7" ht="15.75" customHeight="1">
      <c r="A722" s="32"/>
      <c r="B722" s="32"/>
      <c r="C722" s="32"/>
      <c r="D722" s="32"/>
      <c r="E722" s="32"/>
      <c r="F722" s="32"/>
      <c r="G722" s="49"/>
    </row>
    <row r="723" spans="1:7" ht="15.75" customHeight="1">
      <c r="A723" s="32"/>
      <c r="B723" s="32"/>
      <c r="C723" s="32"/>
      <c r="D723" s="32"/>
      <c r="E723" s="32"/>
      <c r="F723" s="32"/>
      <c r="G723" s="49"/>
    </row>
    <row r="724" spans="1:7" ht="15.75" customHeight="1">
      <c r="A724" s="32"/>
      <c r="B724" s="32"/>
      <c r="C724" s="32"/>
      <c r="D724" s="32"/>
      <c r="E724" s="32"/>
      <c r="F724" s="32"/>
      <c r="G724" s="49"/>
    </row>
    <row r="725" spans="1:7" ht="15.75" customHeight="1">
      <c r="A725" s="32"/>
      <c r="B725" s="32"/>
      <c r="C725" s="32"/>
      <c r="D725" s="32"/>
      <c r="E725" s="32"/>
      <c r="F725" s="32"/>
      <c r="G725" s="49"/>
    </row>
    <row r="726" spans="1:7" ht="15.75" customHeight="1">
      <c r="A726" s="32"/>
      <c r="B726" s="32"/>
      <c r="C726" s="32"/>
      <c r="D726" s="32"/>
      <c r="E726" s="32"/>
      <c r="F726" s="32"/>
      <c r="G726" s="49"/>
    </row>
    <row r="727" spans="1:7" ht="15.75" customHeight="1">
      <c r="A727" s="32"/>
      <c r="B727" s="32"/>
      <c r="C727" s="32"/>
      <c r="D727" s="32"/>
      <c r="E727" s="32"/>
      <c r="F727" s="32"/>
      <c r="G727" s="49"/>
    </row>
    <row r="728" spans="1:7" ht="15.75" customHeight="1">
      <c r="A728" s="32"/>
      <c r="B728" s="32"/>
      <c r="C728" s="32"/>
      <c r="D728" s="32"/>
      <c r="E728" s="32"/>
      <c r="F728" s="32"/>
      <c r="G728" s="49"/>
    </row>
    <row r="729" spans="1:7" ht="15.75" customHeight="1">
      <c r="A729" s="32"/>
      <c r="B729" s="32"/>
      <c r="C729" s="32"/>
      <c r="D729" s="32"/>
      <c r="E729" s="32"/>
      <c r="F729" s="32"/>
      <c r="G729" s="49"/>
    </row>
    <row r="730" spans="1:7" ht="15.75" customHeight="1">
      <c r="A730" s="32"/>
      <c r="B730" s="32"/>
      <c r="C730" s="32"/>
      <c r="D730" s="32"/>
      <c r="E730" s="32"/>
      <c r="F730" s="32"/>
      <c r="G730" s="49"/>
    </row>
    <row r="731" spans="1:7" ht="15.75" customHeight="1">
      <c r="A731" s="32"/>
      <c r="B731" s="32"/>
      <c r="C731" s="32"/>
      <c r="D731" s="32"/>
      <c r="E731" s="32"/>
      <c r="F731" s="32"/>
      <c r="G731" s="49"/>
    </row>
    <row r="732" spans="1:7" ht="15.75" customHeight="1">
      <c r="A732" s="32"/>
      <c r="B732" s="32"/>
      <c r="C732" s="32"/>
      <c r="D732" s="32"/>
      <c r="E732" s="32"/>
      <c r="F732" s="32"/>
      <c r="G732" s="49"/>
    </row>
    <row r="733" spans="1:7" ht="15.75" customHeight="1">
      <c r="A733" s="32"/>
      <c r="B733" s="32"/>
      <c r="C733" s="32"/>
      <c r="D733" s="32"/>
      <c r="E733" s="32"/>
      <c r="F733" s="32"/>
      <c r="G733" s="49"/>
    </row>
    <row r="734" spans="1:7" ht="15.75" customHeight="1">
      <c r="A734" s="32"/>
      <c r="B734" s="32"/>
      <c r="C734" s="32"/>
      <c r="D734" s="32"/>
      <c r="E734" s="32"/>
      <c r="F734" s="32"/>
      <c r="G734" s="49"/>
    </row>
    <row r="735" spans="1:7" ht="15.75" customHeight="1">
      <c r="A735" s="32"/>
      <c r="B735" s="32"/>
      <c r="C735" s="32"/>
      <c r="D735" s="32"/>
      <c r="E735" s="32"/>
      <c r="F735" s="32"/>
      <c r="G735" s="49"/>
    </row>
    <row r="736" spans="1:7" ht="15.75" customHeight="1">
      <c r="A736" s="32"/>
      <c r="B736" s="32"/>
      <c r="C736" s="32"/>
      <c r="D736" s="32"/>
      <c r="E736" s="32"/>
      <c r="F736" s="32"/>
      <c r="G736" s="49"/>
    </row>
    <row r="737" spans="1:7" ht="15.75" customHeight="1">
      <c r="A737" s="32"/>
      <c r="B737" s="32"/>
      <c r="C737" s="32"/>
      <c r="D737" s="32"/>
      <c r="E737" s="32"/>
      <c r="F737" s="32"/>
      <c r="G737" s="49"/>
    </row>
    <row r="738" spans="1:7" ht="15.75" customHeight="1">
      <c r="A738" s="32"/>
      <c r="B738" s="32"/>
      <c r="C738" s="32"/>
      <c r="D738" s="32"/>
      <c r="E738" s="32"/>
      <c r="F738" s="32"/>
      <c r="G738" s="49"/>
    </row>
    <row r="739" spans="1:7" ht="15.75" customHeight="1">
      <c r="A739" s="32"/>
      <c r="B739" s="32"/>
      <c r="C739" s="32"/>
      <c r="D739" s="32"/>
      <c r="E739" s="32"/>
      <c r="F739" s="32"/>
      <c r="G739" s="49"/>
    </row>
    <row r="740" spans="1:7" ht="15.75" customHeight="1">
      <c r="A740" s="32"/>
      <c r="B740" s="32"/>
      <c r="C740" s="32"/>
      <c r="D740" s="32"/>
      <c r="E740" s="32"/>
      <c r="F740" s="32"/>
      <c r="G740" s="49"/>
    </row>
    <row r="741" spans="1:7" ht="15.75" customHeight="1">
      <c r="A741" s="32"/>
      <c r="B741" s="32"/>
      <c r="C741" s="32"/>
      <c r="D741" s="32"/>
      <c r="E741" s="32"/>
      <c r="F741" s="32"/>
      <c r="G741" s="49"/>
    </row>
    <row r="742" spans="1:7" ht="15.75" customHeight="1">
      <c r="A742" s="32"/>
      <c r="B742" s="32"/>
      <c r="C742" s="32"/>
      <c r="D742" s="32"/>
      <c r="E742" s="32"/>
      <c r="F742" s="32"/>
      <c r="G742" s="49"/>
    </row>
    <row r="743" spans="1:7" ht="15.75" customHeight="1">
      <c r="A743" s="32"/>
      <c r="B743" s="32"/>
      <c r="C743" s="32"/>
      <c r="D743" s="32"/>
      <c r="E743" s="32"/>
      <c r="F743" s="32"/>
      <c r="G743" s="49"/>
    </row>
    <row r="744" spans="1:7" ht="15.75" customHeight="1">
      <c r="A744" s="32"/>
      <c r="B744" s="32"/>
      <c r="C744" s="32"/>
      <c r="D744" s="32"/>
      <c r="E744" s="32"/>
      <c r="F744" s="32"/>
      <c r="G744" s="49"/>
    </row>
    <row r="745" spans="1:7" ht="15.75" customHeight="1">
      <c r="A745" s="32"/>
      <c r="B745" s="32"/>
      <c r="C745" s="32"/>
      <c r="D745" s="32"/>
      <c r="E745" s="32"/>
      <c r="F745" s="32"/>
      <c r="G745" s="49"/>
    </row>
    <row r="746" spans="1:7" ht="15.75" customHeight="1">
      <c r="A746" s="32"/>
      <c r="B746" s="32"/>
      <c r="C746" s="32"/>
      <c r="D746" s="32"/>
      <c r="E746" s="32"/>
      <c r="F746" s="32"/>
      <c r="G746" s="49"/>
    </row>
    <row r="747" spans="1:7" ht="15.75" customHeight="1">
      <c r="A747" s="32"/>
      <c r="B747" s="32"/>
      <c r="C747" s="32"/>
      <c r="D747" s="32"/>
      <c r="E747" s="32"/>
      <c r="F747" s="32"/>
      <c r="G747" s="49"/>
    </row>
    <row r="748" spans="1:7" ht="15.75" customHeight="1">
      <c r="A748" s="32"/>
      <c r="B748" s="32"/>
      <c r="C748" s="32"/>
      <c r="D748" s="32"/>
      <c r="E748" s="32"/>
      <c r="F748" s="32"/>
      <c r="G748" s="49"/>
    </row>
    <row r="749" spans="1:7" ht="15.75" customHeight="1">
      <c r="A749" s="32"/>
      <c r="B749" s="32"/>
      <c r="C749" s="32"/>
      <c r="D749" s="32"/>
      <c r="E749" s="32"/>
      <c r="F749" s="32"/>
      <c r="G749" s="49"/>
    </row>
    <row r="750" spans="1:7" ht="15.75" customHeight="1">
      <c r="A750" s="32"/>
      <c r="B750" s="32"/>
      <c r="C750" s="32"/>
      <c r="D750" s="32"/>
      <c r="E750" s="32"/>
      <c r="F750" s="32"/>
      <c r="G750" s="49"/>
    </row>
    <row r="751" spans="1:7" ht="15.75" customHeight="1">
      <c r="A751" s="32"/>
      <c r="B751" s="32"/>
      <c r="C751" s="32"/>
      <c r="D751" s="32"/>
      <c r="E751" s="32"/>
      <c r="F751" s="32"/>
      <c r="G751" s="49"/>
    </row>
    <row r="752" spans="1:7" ht="15.75" customHeight="1">
      <c r="A752" s="32"/>
      <c r="B752" s="32"/>
      <c r="C752" s="32"/>
      <c r="D752" s="32"/>
      <c r="E752" s="32"/>
      <c r="F752" s="32"/>
      <c r="G752" s="49"/>
    </row>
    <row r="753" spans="1:7" ht="15.75" customHeight="1">
      <c r="A753" s="32"/>
      <c r="B753" s="32"/>
      <c r="C753" s="32"/>
      <c r="D753" s="32"/>
      <c r="E753" s="32"/>
      <c r="F753" s="32"/>
      <c r="G753" s="49"/>
    </row>
    <row r="754" spans="1:7" ht="15.75" customHeight="1">
      <c r="A754" s="32"/>
      <c r="B754" s="32"/>
      <c r="C754" s="32"/>
      <c r="D754" s="32"/>
      <c r="E754" s="32"/>
      <c r="F754" s="32"/>
      <c r="G754" s="49"/>
    </row>
    <row r="755" spans="1:7" ht="15.75" customHeight="1">
      <c r="A755" s="32"/>
      <c r="B755" s="32"/>
      <c r="C755" s="32"/>
      <c r="D755" s="32"/>
      <c r="E755" s="32"/>
      <c r="F755" s="32"/>
      <c r="G755" s="49"/>
    </row>
    <row r="756" spans="1:7" ht="15.75" customHeight="1">
      <c r="A756" s="32"/>
      <c r="B756" s="32"/>
      <c r="C756" s="32"/>
      <c r="D756" s="32"/>
      <c r="E756" s="32"/>
      <c r="F756" s="32"/>
      <c r="G756" s="49"/>
    </row>
    <row r="757" spans="1:7" ht="15.75" customHeight="1">
      <c r="A757" s="32"/>
      <c r="B757" s="32"/>
      <c r="C757" s="32"/>
      <c r="D757" s="32"/>
      <c r="E757" s="32"/>
      <c r="F757" s="32"/>
      <c r="G757" s="49"/>
    </row>
    <row r="758" spans="1:7" ht="15.75" customHeight="1">
      <c r="A758" s="32"/>
      <c r="B758" s="32"/>
      <c r="C758" s="32"/>
      <c r="D758" s="32"/>
      <c r="E758" s="32"/>
      <c r="F758" s="32"/>
      <c r="G758" s="49"/>
    </row>
    <row r="759" spans="1:7" ht="15.75" customHeight="1">
      <c r="A759" s="32"/>
      <c r="B759" s="32"/>
      <c r="C759" s="32"/>
      <c r="D759" s="32"/>
      <c r="E759" s="32"/>
      <c r="F759" s="32"/>
      <c r="G759" s="49"/>
    </row>
    <row r="760" spans="1:7" ht="15.75" customHeight="1">
      <c r="A760" s="32"/>
      <c r="B760" s="32"/>
      <c r="C760" s="32"/>
      <c r="D760" s="32"/>
      <c r="E760" s="32"/>
      <c r="F760" s="32"/>
      <c r="G760" s="49"/>
    </row>
    <row r="761" spans="1:7" ht="15.75" customHeight="1">
      <c r="A761" s="32"/>
      <c r="B761" s="32"/>
      <c r="C761" s="32"/>
      <c r="D761" s="32"/>
      <c r="E761" s="32"/>
      <c r="F761" s="32"/>
      <c r="G761" s="49"/>
    </row>
    <row r="762" spans="1:7" ht="15.75" customHeight="1">
      <c r="A762" s="32"/>
      <c r="B762" s="32"/>
      <c r="C762" s="32"/>
      <c r="D762" s="32"/>
      <c r="E762" s="32"/>
      <c r="F762" s="32"/>
      <c r="G762" s="49"/>
    </row>
    <row r="763" spans="1:7" ht="15.75" customHeight="1">
      <c r="A763" s="32"/>
      <c r="B763" s="32"/>
      <c r="C763" s="32"/>
      <c r="D763" s="32"/>
      <c r="E763" s="32"/>
      <c r="F763" s="32"/>
      <c r="G763" s="49"/>
    </row>
    <row r="764" spans="1:7" ht="15.75" customHeight="1">
      <c r="A764" s="32"/>
      <c r="B764" s="32"/>
      <c r="C764" s="32"/>
      <c r="D764" s="32"/>
      <c r="E764" s="32"/>
      <c r="F764" s="32"/>
      <c r="G764" s="49"/>
    </row>
    <row r="765" spans="1:7" ht="15.75" customHeight="1">
      <c r="A765" s="32"/>
      <c r="B765" s="32"/>
      <c r="C765" s="32"/>
      <c r="D765" s="32"/>
      <c r="E765" s="32"/>
      <c r="F765" s="32"/>
      <c r="G765" s="49"/>
    </row>
    <row r="766" spans="1:7" ht="15.75" customHeight="1">
      <c r="A766" s="32"/>
      <c r="B766" s="32"/>
      <c r="C766" s="32"/>
      <c r="D766" s="32"/>
      <c r="E766" s="32"/>
      <c r="F766" s="32"/>
      <c r="G766" s="49"/>
    </row>
    <row r="767" spans="1:7" ht="15.75" customHeight="1">
      <c r="A767" s="32"/>
      <c r="B767" s="32"/>
      <c r="C767" s="32"/>
      <c r="D767" s="32"/>
      <c r="E767" s="32"/>
      <c r="F767" s="32"/>
      <c r="G767" s="49"/>
    </row>
    <row r="768" spans="1:7" ht="15.75" customHeight="1">
      <c r="A768" s="32"/>
      <c r="B768" s="32"/>
      <c r="C768" s="32"/>
      <c r="D768" s="32"/>
      <c r="E768" s="32"/>
      <c r="F768" s="32"/>
      <c r="G768" s="49"/>
    </row>
    <row r="769" spans="1:7" ht="15.75" customHeight="1">
      <c r="A769" s="32"/>
      <c r="B769" s="32"/>
      <c r="C769" s="32"/>
      <c r="D769" s="32"/>
      <c r="E769" s="32"/>
      <c r="F769" s="32"/>
      <c r="G769" s="49"/>
    </row>
    <row r="770" spans="1:7" ht="15.75" customHeight="1">
      <c r="A770" s="32"/>
      <c r="B770" s="32"/>
      <c r="C770" s="32"/>
      <c r="D770" s="32"/>
      <c r="E770" s="32"/>
      <c r="F770" s="32"/>
      <c r="G770" s="49"/>
    </row>
    <row r="771" spans="1:7" ht="15.75" customHeight="1">
      <c r="A771" s="32"/>
      <c r="B771" s="32"/>
      <c r="C771" s="32"/>
      <c r="D771" s="32"/>
      <c r="E771" s="32"/>
      <c r="F771" s="32"/>
      <c r="G771" s="49"/>
    </row>
    <row r="772" spans="1:7" ht="15.75" customHeight="1">
      <c r="A772" s="32"/>
      <c r="B772" s="32"/>
      <c r="C772" s="32"/>
      <c r="D772" s="32"/>
      <c r="E772" s="32"/>
      <c r="F772" s="32"/>
      <c r="G772" s="49"/>
    </row>
    <row r="773" spans="1:7" ht="15.75" customHeight="1">
      <c r="A773" s="32"/>
      <c r="B773" s="32"/>
      <c r="C773" s="32"/>
      <c r="D773" s="32"/>
      <c r="E773" s="32"/>
      <c r="F773" s="32"/>
      <c r="G773" s="49"/>
    </row>
    <row r="774" spans="1:7" ht="15.75" customHeight="1">
      <c r="A774" s="32"/>
      <c r="B774" s="32"/>
      <c r="C774" s="32"/>
      <c r="D774" s="32"/>
      <c r="E774" s="32"/>
      <c r="F774" s="32"/>
      <c r="G774" s="49"/>
    </row>
    <row r="775" spans="1:7" ht="15.75" customHeight="1">
      <c r="A775" s="32"/>
      <c r="B775" s="32"/>
      <c r="C775" s="32"/>
      <c r="D775" s="32"/>
      <c r="E775" s="32"/>
      <c r="F775" s="32"/>
      <c r="G775" s="49"/>
    </row>
    <row r="776" spans="1:7" ht="15.75" customHeight="1">
      <c r="A776" s="32"/>
      <c r="B776" s="32"/>
      <c r="C776" s="32"/>
      <c r="D776" s="32"/>
      <c r="E776" s="32"/>
      <c r="F776" s="32"/>
      <c r="G776" s="49"/>
    </row>
    <row r="777" spans="1:7" ht="15.75" customHeight="1">
      <c r="A777" s="32"/>
      <c r="B777" s="32"/>
      <c r="C777" s="32"/>
      <c r="D777" s="32"/>
      <c r="E777" s="32"/>
      <c r="F777" s="32"/>
      <c r="G777" s="49"/>
    </row>
    <row r="778" spans="1:7" ht="15.75" customHeight="1">
      <c r="A778" s="32"/>
      <c r="B778" s="32"/>
      <c r="C778" s="32"/>
      <c r="D778" s="32"/>
      <c r="E778" s="32"/>
      <c r="F778" s="32"/>
      <c r="G778" s="49"/>
    </row>
    <row r="779" spans="1:7" ht="15.75" customHeight="1">
      <c r="A779" s="32"/>
      <c r="B779" s="32"/>
      <c r="C779" s="32"/>
      <c r="D779" s="32"/>
      <c r="E779" s="32"/>
      <c r="F779" s="32"/>
      <c r="G779" s="49"/>
    </row>
    <row r="780" spans="1:7" ht="15.75" customHeight="1">
      <c r="A780" s="32"/>
      <c r="B780" s="32"/>
      <c r="C780" s="32"/>
      <c r="D780" s="32"/>
      <c r="E780" s="32"/>
      <c r="F780" s="32"/>
      <c r="G780" s="49"/>
    </row>
    <row r="781" spans="1:7" ht="15.75" customHeight="1">
      <c r="A781" s="32"/>
      <c r="B781" s="32"/>
      <c r="C781" s="32"/>
      <c r="D781" s="32"/>
      <c r="E781" s="32"/>
      <c r="F781" s="32"/>
      <c r="G781" s="49"/>
    </row>
    <row r="782" spans="1:7" ht="15.75" customHeight="1">
      <c r="A782" s="32"/>
      <c r="B782" s="32"/>
      <c r="C782" s="32"/>
      <c r="D782" s="32"/>
      <c r="E782" s="32"/>
      <c r="F782" s="32"/>
      <c r="G782" s="49"/>
    </row>
    <row r="783" spans="1:7" ht="15.75" customHeight="1">
      <c r="A783" s="32"/>
      <c r="B783" s="32"/>
      <c r="C783" s="32"/>
      <c r="D783" s="32"/>
      <c r="E783" s="32"/>
      <c r="F783" s="32"/>
      <c r="G783" s="49"/>
    </row>
    <row r="784" spans="1:7" ht="15.75" customHeight="1">
      <c r="A784" s="32"/>
      <c r="B784" s="32"/>
      <c r="C784" s="32"/>
      <c r="D784" s="32"/>
      <c r="E784" s="32"/>
      <c r="F784" s="32"/>
      <c r="G784" s="49"/>
    </row>
    <row r="785" spans="1:7" ht="15.75" customHeight="1">
      <c r="A785" s="32"/>
      <c r="B785" s="32"/>
      <c r="C785" s="32"/>
      <c r="D785" s="32"/>
      <c r="E785" s="32"/>
      <c r="F785" s="32"/>
      <c r="G785" s="49"/>
    </row>
    <row r="786" spans="1:7" ht="15.75" customHeight="1">
      <c r="A786" s="32"/>
      <c r="B786" s="32"/>
      <c r="C786" s="32"/>
      <c r="D786" s="32"/>
      <c r="E786" s="32"/>
      <c r="F786" s="32"/>
      <c r="G786" s="49"/>
    </row>
    <row r="787" spans="1:7" ht="15.75" customHeight="1">
      <c r="A787" s="32"/>
      <c r="B787" s="32"/>
      <c r="C787" s="32"/>
      <c r="D787" s="32"/>
      <c r="E787" s="32"/>
      <c r="F787" s="32"/>
      <c r="G787" s="49"/>
    </row>
    <row r="788" spans="1:7" ht="15.75" customHeight="1">
      <c r="A788" s="32"/>
      <c r="B788" s="32"/>
      <c r="C788" s="32"/>
      <c r="D788" s="32"/>
      <c r="E788" s="32"/>
      <c r="F788" s="32"/>
      <c r="G788" s="49"/>
    </row>
    <row r="789" spans="1:7" ht="15.75" customHeight="1">
      <c r="A789" s="32"/>
      <c r="B789" s="32"/>
      <c r="C789" s="32"/>
      <c r="D789" s="32"/>
      <c r="E789" s="32"/>
      <c r="F789" s="32"/>
      <c r="G789" s="49"/>
    </row>
    <row r="790" spans="1:7" ht="15.75" customHeight="1">
      <c r="A790" s="32"/>
      <c r="B790" s="32"/>
      <c r="C790" s="32"/>
      <c r="D790" s="32"/>
      <c r="E790" s="32"/>
      <c r="F790" s="32"/>
      <c r="G790" s="49"/>
    </row>
    <row r="791" spans="1:7" ht="15.75" customHeight="1">
      <c r="A791" s="32"/>
      <c r="B791" s="32"/>
      <c r="C791" s="32"/>
      <c r="D791" s="32"/>
      <c r="E791" s="32"/>
      <c r="F791" s="32"/>
      <c r="G791" s="49"/>
    </row>
    <row r="792" spans="1:7" ht="15.75" customHeight="1">
      <c r="A792" s="32"/>
      <c r="B792" s="32"/>
      <c r="C792" s="32"/>
      <c r="D792" s="32"/>
      <c r="E792" s="32"/>
      <c r="F792" s="32"/>
      <c r="G792" s="49"/>
    </row>
    <row r="793" spans="1:7" ht="15.75" customHeight="1">
      <c r="A793" s="32"/>
      <c r="B793" s="32"/>
      <c r="C793" s="32"/>
      <c r="D793" s="32"/>
      <c r="E793" s="32"/>
      <c r="F793" s="32"/>
      <c r="G793" s="49"/>
    </row>
    <row r="794" spans="1:7" ht="15.75" customHeight="1">
      <c r="A794" s="32"/>
      <c r="B794" s="32"/>
      <c r="C794" s="32"/>
      <c r="D794" s="32"/>
      <c r="E794" s="32"/>
      <c r="F794" s="32"/>
      <c r="G794" s="49"/>
    </row>
    <row r="795" spans="1:7" ht="15.75" customHeight="1">
      <c r="A795" s="32"/>
      <c r="B795" s="32"/>
      <c r="C795" s="32"/>
      <c r="D795" s="32"/>
      <c r="E795" s="32"/>
      <c r="F795" s="32"/>
      <c r="G795" s="49"/>
    </row>
    <row r="796" spans="1:7" ht="15.75" customHeight="1">
      <c r="A796" s="32"/>
      <c r="B796" s="32"/>
      <c r="C796" s="32"/>
      <c r="D796" s="32"/>
      <c r="E796" s="32"/>
      <c r="F796" s="32"/>
      <c r="G796" s="49"/>
    </row>
    <row r="797" spans="1:7" ht="15.75" customHeight="1">
      <c r="A797" s="32"/>
      <c r="B797" s="32"/>
      <c r="C797" s="32"/>
      <c r="D797" s="32"/>
      <c r="E797" s="32"/>
      <c r="F797" s="32"/>
      <c r="G797" s="49"/>
    </row>
    <row r="798" spans="1:7" ht="15.75" customHeight="1">
      <c r="A798" s="32"/>
      <c r="B798" s="32"/>
      <c r="C798" s="32"/>
      <c r="D798" s="32"/>
      <c r="E798" s="32"/>
      <c r="F798" s="32"/>
      <c r="G798" s="49"/>
    </row>
    <row r="799" spans="1:7" ht="15.75" customHeight="1">
      <c r="A799" s="32"/>
      <c r="B799" s="32"/>
      <c r="C799" s="32"/>
      <c r="D799" s="32"/>
      <c r="E799" s="32"/>
      <c r="F799" s="32"/>
      <c r="G799" s="49"/>
    </row>
    <row r="800" spans="1:7" ht="15.75" customHeight="1">
      <c r="A800" s="32"/>
      <c r="B800" s="32"/>
      <c r="C800" s="32"/>
      <c r="D800" s="32"/>
      <c r="E800" s="32"/>
      <c r="F800" s="32"/>
      <c r="G800" s="49"/>
    </row>
    <row r="801" spans="1:7" ht="15.75" customHeight="1">
      <c r="A801" s="32"/>
      <c r="B801" s="32"/>
      <c r="C801" s="32"/>
      <c r="D801" s="32"/>
      <c r="E801" s="32"/>
      <c r="F801" s="32"/>
      <c r="G801" s="49"/>
    </row>
    <row r="802" spans="1:7" ht="15.75" customHeight="1">
      <c r="A802" s="32"/>
      <c r="B802" s="32"/>
      <c r="C802" s="32"/>
      <c r="D802" s="32"/>
      <c r="E802" s="32"/>
      <c r="F802" s="32"/>
      <c r="G802" s="49"/>
    </row>
    <row r="803" spans="1:7" ht="15.75" customHeight="1">
      <c r="A803" s="32"/>
      <c r="B803" s="32"/>
      <c r="C803" s="32"/>
      <c r="D803" s="32"/>
      <c r="E803" s="32"/>
      <c r="F803" s="32"/>
      <c r="G803" s="49"/>
    </row>
    <row r="804" spans="1:7" ht="15.75" customHeight="1">
      <c r="A804" s="32"/>
      <c r="B804" s="32"/>
      <c r="C804" s="32"/>
      <c r="D804" s="32"/>
      <c r="E804" s="32"/>
      <c r="F804" s="32"/>
      <c r="G804" s="49"/>
    </row>
    <row r="805" spans="1:7" ht="15.75" customHeight="1">
      <c r="A805" s="32"/>
      <c r="B805" s="32"/>
      <c r="C805" s="32"/>
      <c r="D805" s="32"/>
      <c r="E805" s="32"/>
      <c r="F805" s="32"/>
      <c r="G805" s="49"/>
    </row>
    <row r="806" spans="1:7" ht="15.75" customHeight="1">
      <c r="A806" s="32"/>
      <c r="B806" s="32"/>
      <c r="C806" s="32"/>
      <c r="D806" s="32"/>
      <c r="E806" s="32"/>
      <c r="F806" s="32"/>
      <c r="G806" s="49"/>
    </row>
    <row r="807" spans="1:7" ht="15.75" customHeight="1">
      <c r="A807" s="32"/>
      <c r="B807" s="32"/>
      <c r="C807" s="32"/>
      <c r="D807" s="32"/>
      <c r="E807" s="32"/>
      <c r="F807" s="32"/>
      <c r="G807" s="49"/>
    </row>
    <row r="808" spans="1:7" ht="15.75" customHeight="1">
      <c r="A808" s="32"/>
      <c r="B808" s="32"/>
      <c r="C808" s="32"/>
      <c r="D808" s="32"/>
      <c r="E808" s="32"/>
      <c r="F808" s="32"/>
      <c r="G808" s="49"/>
    </row>
    <row r="809" spans="1:7" ht="15.75" customHeight="1">
      <c r="A809" s="32"/>
      <c r="B809" s="32"/>
      <c r="C809" s="32"/>
      <c r="D809" s="32"/>
      <c r="E809" s="32"/>
      <c r="F809" s="32"/>
      <c r="G809" s="49"/>
    </row>
    <row r="810" spans="1:7" ht="15.75" customHeight="1">
      <c r="A810" s="32"/>
      <c r="B810" s="32"/>
      <c r="C810" s="32"/>
      <c r="D810" s="32"/>
      <c r="E810" s="32"/>
      <c r="F810" s="32"/>
      <c r="G810" s="49"/>
    </row>
    <row r="811" spans="1:7" ht="15.75" customHeight="1">
      <c r="A811" s="32"/>
      <c r="B811" s="32"/>
      <c r="C811" s="32"/>
      <c r="D811" s="32"/>
      <c r="E811" s="32"/>
      <c r="F811" s="32"/>
      <c r="G811" s="49"/>
    </row>
    <row r="812" spans="1:7" ht="15.75" customHeight="1">
      <c r="A812" s="32"/>
      <c r="B812" s="32"/>
      <c r="C812" s="32"/>
      <c r="D812" s="32"/>
      <c r="E812" s="32"/>
      <c r="F812" s="32"/>
      <c r="G812" s="49"/>
    </row>
    <row r="813" spans="1:7" ht="15.75" customHeight="1">
      <c r="A813" s="32"/>
      <c r="B813" s="32"/>
      <c r="C813" s="32"/>
      <c r="D813" s="32"/>
      <c r="E813" s="32"/>
      <c r="F813" s="32"/>
      <c r="G813" s="49"/>
    </row>
    <row r="814" spans="1:7" ht="15.75" customHeight="1">
      <c r="A814" s="32"/>
      <c r="B814" s="32"/>
      <c r="C814" s="32"/>
      <c r="D814" s="32"/>
      <c r="E814" s="32"/>
      <c r="F814" s="32"/>
      <c r="G814" s="49"/>
    </row>
    <row r="815" spans="1:7" ht="15.75" customHeight="1">
      <c r="A815" s="32"/>
      <c r="B815" s="32"/>
      <c r="C815" s="32"/>
      <c r="D815" s="32"/>
      <c r="E815" s="32"/>
      <c r="F815" s="32"/>
      <c r="G815" s="49"/>
    </row>
    <row r="816" spans="1:7" ht="15.75" customHeight="1">
      <c r="A816" s="32"/>
      <c r="B816" s="32"/>
      <c r="C816" s="32"/>
      <c r="D816" s="32"/>
      <c r="E816" s="32"/>
      <c r="F816" s="32"/>
      <c r="G816" s="49"/>
    </row>
    <row r="817" spans="1:7" ht="15.75" customHeight="1">
      <c r="A817" s="32"/>
      <c r="B817" s="32"/>
      <c r="C817" s="32"/>
      <c r="D817" s="32"/>
      <c r="E817" s="32"/>
      <c r="F817" s="32"/>
      <c r="G817" s="49"/>
    </row>
    <row r="818" spans="1:7" ht="15.75" customHeight="1">
      <c r="A818" s="32"/>
      <c r="B818" s="32"/>
      <c r="C818" s="32"/>
      <c r="D818" s="32"/>
      <c r="E818" s="32"/>
      <c r="F818" s="32"/>
      <c r="G818" s="49"/>
    </row>
    <row r="819" spans="1:7" ht="15.75" customHeight="1">
      <c r="A819" s="32"/>
      <c r="B819" s="32"/>
      <c r="C819" s="32"/>
      <c r="D819" s="32"/>
      <c r="E819" s="32"/>
      <c r="F819" s="32"/>
      <c r="G819" s="49"/>
    </row>
    <row r="820" spans="1:7" ht="15.75" customHeight="1">
      <c r="A820" s="32"/>
      <c r="B820" s="32"/>
      <c r="C820" s="32"/>
      <c r="D820" s="32"/>
      <c r="E820" s="32"/>
      <c r="F820" s="32"/>
      <c r="G820" s="49"/>
    </row>
    <row r="821" spans="1:7" ht="15.75" customHeight="1">
      <c r="A821" s="32"/>
      <c r="B821" s="32"/>
      <c r="C821" s="32"/>
      <c r="D821" s="32"/>
      <c r="E821" s="32"/>
      <c r="F821" s="32"/>
      <c r="G821" s="49"/>
    </row>
    <row r="822" spans="1:7" ht="15.75" customHeight="1">
      <c r="A822" s="32"/>
      <c r="B822" s="32"/>
      <c r="C822" s="32"/>
      <c r="D822" s="32"/>
      <c r="E822" s="32"/>
      <c r="F822" s="32"/>
      <c r="G822" s="49"/>
    </row>
    <row r="823" spans="1:7" ht="15.75" customHeight="1">
      <c r="A823" s="32"/>
      <c r="B823" s="32"/>
      <c r="C823" s="32"/>
      <c r="D823" s="32"/>
      <c r="E823" s="32"/>
      <c r="F823" s="32"/>
      <c r="G823" s="49"/>
    </row>
    <row r="824" spans="1:7" ht="15.75" customHeight="1">
      <c r="A824" s="32"/>
      <c r="B824" s="32"/>
      <c r="C824" s="32"/>
      <c r="D824" s="32"/>
      <c r="E824" s="32"/>
      <c r="F824" s="32"/>
      <c r="G824" s="49"/>
    </row>
    <row r="825" spans="1:7" ht="15.75" customHeight="1">
      <c r="A825" s="32"/>
      <c r="B825" s="32"/>
      <c r="C825" s="32"/>
      <c r="D825" s="32"/>
      <c r="E825" s="32"/>
      <c r="F825" s="32"/>
      <c r="G825" s="49"/>
    </row>
    <row r="826" spans="1:7" ht="15.75" customHeight="1">
      <c r="A826" s="32"/>
      <c r="B826" s="32"/>
      <c r="C826" s="32"/>
      <c r="D826" s="32"/>
      <c r="E826" s="32"/>
      <c r="F826" s="32"/>
      <c r="G826" s="49"/>
    </row>
    <row r="827" spans="1:7" ht="15.75" customHeight="1">
      <c r="A827" s="32"/>
      <c r="B827" s="32"/>
      <c r="C827" s="32"/>
      <c r="D827" s="32"/>
      <c r="E827" s="32"/>
      <c r="F827" s="32"/>
      <c r="G827" s="49"/>
    </row>
    <row r="828" spans="1:7" ht="15.75" customHeight="1">
      <c r="A828" s="32"/>
      <c r="B828" s="32"/>
      <c r="C828" s="32"/>
      <c r="D828" s="32"/>
      <c r="E828" s="32"/>
      <c r="F828" s="32"/>
      <c r="G828" s="49"/>
    </row>
    <row r="829" spans="1:7" ht="15.75" customHeight="1">
      <c r="A829" s="32"/>
      <c r="B829" s="32"/>
      <c r="C829" s="32"/>
      <c r="D829" s="32"/>
      <c r="E829" s="32"/>
      <c r="F829" s="32"/>
      <c r="G829" s="49"/>
    </row>
    <row r="830" spans="1:7" ht="15.75" customHeight="1">
      <c r="A830" s="32"/>
      <c r="B830" s="32"/>
      <c r="C830" s="32"/>
      <c r="D830" s="32"/>
      <c r="E830" s="32"/>
      <c r="F830" s="32"/>
      <c r="G830" s="49"/>
    </row>
    <row r="831" spans="1:7" ht="15.75" customHeight="1">
      <c r="A831" s="32"/>
      <c r="B831" s="32"/>
      <c r="C831" s="32"/>
      <c r="D831" s="32"/>
      <c r="E831" s="32"/>
      <c r="F831" s="32"/>
      <c r="G831" s="49"/>
    </row>
    <row r="832" spans="1:7" ht="15.75" customHeight="1">
      <c r="A832" s="32"/>
      <c r="B832" s="32"/>
      <c r="C832" s="32"/>
      <c r="D832" s="32"/>
      <c r="E832" s="32"/>
      <c r="F832" s="32"/>
      <c r="G832" s="49"/>
    </row>
    <row r="833" spans="1:7" ht="15.75" customHeight="1">
      <c r="A833" s="32"/>
      <c r="B833" s="32"/>
      <c r="C833" s="32"/>
      <c r="D833" s="32"/>
      <c r="E833" s="32"/>
      <c r="F833" s="32"/>
      <c r="G833" s="49"/>
    </row>
    <row r="834" spans="1:7" ht="15.75" customHeight="1">
      <c r="A834" s="32"/>
      <c r="B834" s="32"/>
      <c r="C834" s="32"/>
      <c r="D834" s="32"/>
      <c r="E834" s="32"/>
      <c r="F834" s="32"/>
      <c r="G834" s="49"/>
    </row>
    <row r="835" spans="1:7" ht="15.75" customHeight="1">
      <c r="A835" s="32"/>
      <c r="B835" s="32"/>
      <c r="C835" s="32"/>
      <c r="D835" s="32"/>
      <c r="E835" s="32"/>
      <c r="F835" s="32"/>
      <c r="G835" s="49"/>
    </row>
    <row r="836" spans="1:7" ht="15.75" customHeight="1">
      <c r="A836" s="32"/>
      <c r="B836" s="32"/>
      <c r="C836" s="32"/>
      <c r="D836" s="32"/>
      <c r="E836" s="32"/>
      <c r="F836" s="32"/>
      <c r="G836" s="49"/>
    </row>
    <row r="837" spans="1:7" ht="15.75" customHeight="1">
      <c r="A837" s="32"/>
      <c r="B837" s="32"/>
      <c r="C837" s="32"/>
      <c r="D837" s="32"/>
      <c r="E837" s="32"/>
      <c r="F837" s="32"/>
      <c r="G837" s="49"/>
    </row>
    <row r="838" spans="1:7" ht="15.75" customHeight="1">
      <c r="A838" s="32"/>
      <c r="B838" s="32"/>
      <c r="C838" s="32"/>
      <c r="D838" s="32"/>
      <c r="E838" s="32"/>
      <c r="F838" s="32"/>
      <c r="G838" s="49"/>
    </row>
    <row r="839" spans="1:7" ht="15.75" customHeight="1">
      <c r="A839" s="32"/>
      <c r="B839" s="32"/>
      <c r="C839" s="32"/>
      <c r="D839" s="32"/>
      <c r="E839" s="32"/>
      <c r="F839" s="32"/>
      <c r="G839" s="49"/>
    </row>
    <row r="840" spans="1:7" ht="15.75" customHeight="1">
      <c r="A840" s="32"/>
      <c r="B840" s="32"/>
      <c r="C840" s="32"/>
      <c r="D840" s="32"/>
      <c r="E840" s="32"/>
      <c r="F840" s="32"/>
      <c r="G840" s="49"/>
    </row>
    <row r="841" spans="1:7" ht="15.75" customHeight="1">
      <c r="A841" s="32"/>
      <c r="B841" s="32"/>
      <c r="C841" s="32"/>
      <c r="D841" s="32"/>
      <c r="E841" s="32"/>
      <c r="F841" s="32"/>
      <c r="G841" s="49"/>
    </row>
    <row r="842" spans="1:7" ht="15.75" customHeight="1">
      <c r="A842" s="32"/>
      <c r="B842" s="32"/>
      <c r="C842" s="32"/>
      <c r="D842" s="32"/>
      <c r="E842" s="32"/>
      <c r="F842" s="32"/>
      <c r="G842" s="49"/>
    </row>
    <row r="843" spans="1:7" ht="15.75" customHeight="1">
      <c r="A843" s="32"/>
      <c r="B843" s="32"/>
      <c r="C843" s="32"/>
      <c r="D843" s="32"/>
      <c r="E843" s="32"/>
      <c r="F843" s="32"/>
      <c r="G843" s="49"/>
    </row>
    <row r="844" spans="1:7" ht="15.75" customHeight="1">
      <c r="A844" s="32"/>
      <c r="B844" s="32"/>
      <c r="C844" s="32"/>
      <c r="D844" s="32"/>
      <c r="E844" s="32"/>
      <c r="F844" s="32"/>
      <c r="G844" s="49"/>
    </row>
    <row r="845" spans="1:7" ht="15.75" customHeight="1">
      <c r="A845" s="32"/>
      <c r="B845" s="32"/>
      <c r="C845" s="32"/>
      <c r="D845" s="32"/>
      <c r="E845" s="32"/>
      <c r="F845" s="32"/>
      <c r="G845" s="49"/>
    </row>
    <row r="846" spans="1:7" ht="15.75" customHeight="1">
      <c r="A846" s="32"/>
      <c r="B846" s="32"/>
      <c r="C846" s="32"/>
      <c r="D846" s="32"/>
      <c r="E846" s="32"/>
      <c r="F846" s="32"/>
      <c r="G846" s="49"/>
    </row>
    <row r="847" spans="1:7" ht="15.75" customHeight="1">
      <c r="A847" s="32"/>
      <c r="B847" s="32"/>
      <c r="C847" s="32"/>
      <c r="D847" s="32"/>
      <c r="E847" s="32"/>
      <c r="F847" s="32"/>
      <c r="G847" s="49"/>
    </row>
    <row r="848" spans="1:7" ht="15.75" customHeight="1">
      <c r="A848" s="32"/>
      <c r="B848" s="32"/>
      <c r="C848" s="32"/>
      <c r="D848" s="32"/>
      <c r="E848" s="32"/>
      <c r="F848" s="32"/>
      <c r="G848" s="49"/>
    </row>
    <row r="849" spans="1:7" ht="15.75" customHeight="1">
      <c r="A849" s="32"/>
      <c r="B849" s="32"/>
      <c r="C849" s="32"/>
      <c r="D849" s="32"/>
      <c r="E849" s="32"/>
      <c r="F849" s="32"/>
      <c r="G849" s="49"/>
    </row>
    <row r="850" spans="1:7" ht="15.75" customHeight="1">
      <c r="A850" s="32"/>
      <c r="B850" s="32"/>
      <c r="C850" s="32"/>
      <c r="D850" s="32"/>
      <c r="E850" s="32"/>
      <c r="F850" s="32"/>
      <c r="G850" s="49"/>
    </row>
    <row r="851" spans="1:7" ht="15.75" customHeight="1">
      <c r="A851" s="32"/>
      <c r="B851" s="32"/>
      <c r="C851" s="32"/>
      <c r="D851" s="32"/>
      <c r="E851" s="32"/>
      <c r="F851" s="32"/>
      <c r="G851" s="49"/>
    </row>
    <row r="852" spans="1:7" ht="15.75" customHeight="1">
      <c r="A852" s="32"/>
      <c r="B852" s="32"/>
      <c r="C852" s="32"/>
      <c r="D852" s="32"/>
      <c r="E852" s="32"/>
      <c r="F852" s="32"/>
      <c r="G852" s="49"/>
    </row>
    <row r="853" spans="1:7" ht="15.75" customHeight="1">
      <c r="A853" s="32"/>
      <c r="B853" s="32"/>
      <c r="C853" s="32"/>
      <c r="D853" s="32"/>
      <c r="E853" s="32"/>
      <c r="F853" s="32"/>
      <c r="G853" s="49"/>
    </row>
    <row r="854" spans="1:7" ht="15.75" customHeight="1">
      <c r="A854" s="32"/>
      <c r="B854" s="32"/>
      <c r="C854" s="32"/>
      <c r="D854" s="32"/>
      <c r="E854" s="32"/>
      <c r="F854" s="32"/>
      <c r="G854" s="49"/>
    </row>
    <row r="855" spans="1:7" ht="15.75" customHeight="1">
      <c r="A855" s="32"/>
      <c r="B855" s="32"/>
      <c r="C855" s="32"/>
      <c r="D855" s="32"/>
      <c r="E855" s="32"/>
      <c r="F855" s="32"/>
      <c r="G855" s="49"/>
    </row>
    <row r="856" spans="1:7" ht="15.75" customHeight="1">
      <c r="A856" s="32"/>
      <c r="B856" s="32"/>
      <c r="C856" s="32"/>
      <c r="D856" s="32"/>
      <c r="E856" s="32"/>
      <c r="F856" s="32"/>
      <c r="G856" s="49"/>
    </row>
    <row r="857" spans="1:7" ht="15.75" customHeight="1">
      <c r="A857" s="32"/>
      <c r="B857" s="32"/>
      <c r="C857" s="32"/>
      <c r="D857" s="32"/>
      <c r="E857" s="32"/>
      <c r="F857" s="32"/>
      <c r="G857" s="49"/>
    </row>
    <row r="858" spans="1:7" ht="15.75" customHeight="1">
      <c r="A858" s="32"/>
      <c r="B858" s="32"/>
      <c r="C858" s="32"/>
      <c r="D858" s="32"/>
      <c r="E858" s="32"/>
      <c r="F858" s="32"/>
      <c r="G858" s="49"/>
    </row>
    <row r="859" spans="1:7" ht="15.75" customHeight="1">
      <c r="A859" s="32"/>
      <c r="B859" s="32"/>
      <c r="C859" s="32"/>
      <c r="D859" s="32"/>
      <c r="E859" s="32"/>
      <c r="F859" s="32"/>
      <c r="G859" s="49"/>
    </row>
    <row r="860" spans="1:7" ht="15.75" customHeight="1">
      <c r="A860" s="32"/>
      <c r="B860" s="32"/>
      <c r="C860" s="32"/>
      <c r="D860" s="32"/>
      <c r="E860" s="32"/>
      <c r="F860" s="32"/>
      <c r="G860" s="49"/>
    </row>
    <row r="861" spans="1:7" ht="15.75" customHeight="1">
      <c r="A861" s="32"/>
      <c r="B861" s="32"/>
      <c r="C861" s="32"/>
      <c r="D861" s="32"/>
      <c r="E861" s="32"/>
      <c r="F861" s="32"/>
      <c r="G861" s="49"/>
    </row>
    <row r="862" spans="1:7" ht="15.75" customHeight="1">
      <c r="A862" s="32"/>
      <c r="B862" s="32"/>
      <c r="C862" s="32"/>
      <c r="D862" s="32"/>
      <c r="E862" s="32"/>
      <c r="F862" s="32"/>
      <c r="G862" s="49"/>
    </row>
    <row r="863" spans="1:7" ht="15.75" customHeight="1">
      <c r="A863" s="32"/>
      <c r="B863" s="32"/>
      <c r="C863" s="32"/>
      <c r="D863" s="32"/>
      <c r="E863" s="32"/>
      <c r="F863" s="32"/>
      <c r="G863" s="49"/>
    </row>
    <row r="864" spans="1:7" ht="15.75" customHeight="1">
      <c r="A864" s="32"/>
      <c r="B864" s="32"/>
      <c r="C864" s="32"/>
      <c r="D864" s="32"/>
      <c r="E864" s="32"/>
      <c r="F864" s="32"/>
      <c r="G864" s="49"/>
    </row>
    <row r="865" spans="1:7" ht="15.75" customHeight="1">
      <c r="A865" s="32"/>
      <c r="B865" s="32"/>
      <c r="C865" s="32"/>
      <c r="D865" s="32"/>
      <c r="E865" s="32"/>
      <c r="F865" s="32"/>
      <c r="G865" s="49"/>
    </row>
    <row r="866" spans="1:7" ht="15.75" customHeight="1">
      <c r="A866" s="32"/>
      <c r="B866" s="32"/>
      <c r="C866" s="32"/>
      <c r="D866" s="32"/>
      <c r="E866" s="32"/>
      <c r="F866" s="32"/>
      <c r="G866" s="49"/>
    </row>
    <row r="867" spans="1:7" ht="15.75" customHeight="1">
      <c r="A867" s="32"/>
      <c r="B867" s="32"/>
      <c r="C867" s="32"/>
      <c r="D867" s="32"/>
      <c r="E867" s="32"/>
      <c r="F867" s="32"/>
      <c r="G867" s="49"/>
    </row>
    <row r="868" spans="1:7" ht="15.75" customHeight="1">
      <c r="A868" s="32"/>
      <c r="B868" s="32"/>
      <c r="C868" s="32"/>
      <c r="D868" s="32"/>
      <c r="E868" s="32"/>
      <c r="F868" s="32"/>
      <c r="G868" s="49"/>
    </row>
    <row r="869" spans="1:7" ht="15.75" customHeight="1">
      <c r="A869" s="32"/>
      <c r="B869" s="32"/>
      <c r="C869" s="32"/>
      <c r="D869" s="32"/>
      <c r="E869" s="32"/>
      <c r="F869" s="32"/>
      <c r="G869" s="49"/>
    </row>
    <row r="870" spans="1:7" ht="15.75" customHeight="1">
      <c r="A870" s="32"/>
      <c r="B870" s="32"/>
      <c r="C870" s="32"/>
      <c r="D870" s="32"/>
      <c r="E870" s="32"/>
      <c r="F870" s="32"/>
      <c r="G870" s="49"/>
    </row>
    <row r="871" spans="1:7" ht="15.75" customHeight="1">
      <c r="A871" s="32"/>
      <c r="B871" s="32"/>
      <c r="C871" s="32"/>
      <c r="D871" s="32"/>
      <c r="E871" s="32"/>
      <c r="F871" s="32"/>
      <c r="G871" s="49"/>
    </row>
    <row r="872" spans="1:7" ht="15.75" customHeight="1">
      <c r="A872" s="32"/>
      <c r="B872" s="32"/>
      <c r="C872" s="32"/>
      <c r="D872" s="32"/>
      <c r="E872" s="32"/>
      <c r="F872" s="32"/>
      <c r="G872" s="49"/>
    </row>
    <row r="873" spans="1:7" ht="15.75" customHeight="1">
      <c r="A873" s="32"/>
      <c r="B873" s="32"/>
      <c r="C873" s="32"/>
      <c r="D873" s="32"/>
      <c r="E873" s="32"/>
      <c r="F873" s="32"/>
      <c r="G873" s="49"/>
    </row>
    <row r="874" spans="1:7" ht="15.75" customHeight="1">
      <c r="A874" s="32"/>
      <c r="B874" s="32"/>
      <c r="C874" s="32"/>
      <c r="D874" s="32"/>
      <c r="E874" s="32"/>
      <c r="F874" s="32"/>
      <c r="G874" s="49"/>
    </row>
    <row r="875" spans="1:7" ht="15.75" customHeight="1">
      <c r="A875" s="32"/>
      <c r="B875" s="32"/>
      <c r="C875" s="32"/>
      <c r="D875" s="32"/>
      <c r="E875" s="32"/>
      <c r="F875" s="32"/>
      <c r="G875" s="49"/>
    </row>
    <row r="876" spans="1:7" ht="15.75" customHeight="1">
      <c r="A876" s="32"/>
      <c r="B876" s="32"/>
      <c r="C876" s="32"/>
      <c r="D876" s="32"/>
      <c r="E876" s="32"/>
      <c r="F876" s="32"/>
      <c r="G876" s="49"/>
    </row>
    <row r="877" spans="1:7" ht="15.75" customHeight="1">
      <c r="A877" s="32"/>
      <c r="B877" s="32"/>
      <c r="C877" s="32"/>
      <c r="D877" s="32"/>
      <c r="E877" s="32"/>
      <c r="F877" s="32"/>
      <c r="G877" s="49"/>
    </row>
    <row r="878" spans="1:7" ht="15.75" customHeight="1">
      <c r="A878" s="32"/>
      <c r="B878" s="32"/>
      <c r="C878" s="32"/>
      <c r="D878" s="32"/>
      <c r="E878" s="32"/>
      <c r="F878" s="32"/>
      <c r="G878" s="49"/>
    </row>
    <row r="879" spans="1:7" ht="15.75" customHeight="1">
      <c r="A879" s="32"/>
      <c r="B879" s="32"/>
      <c r="C879" s="32"/>
      <c r="D879" s="32"/>
      <c r="E879" s="32"/>
      <c r="F879" s="32"/>
      <c r="G879" s="49"/>
    </row>
    <row r="880" spans="1:7" ht="15.75" customHeight="1">
      <c r="A880" s="32"/>
      <c r="B880" s="32"/>
      <c r="C880" s="32"/>
      <c r="D880" s="32"/>
      <c r="E880" s="32"/>
      <c r="F880" s="32"/>
      <c r="G880" s="49"/>
    </row>
    <row r="881" spans="1:7" ht="15.75" customHeight="1">
      <c r="A881" s="32"/>
      <c r="B881" s="32"/>
      <c r="C881" s="32"/>
      <c r="D881" s="32"/>
      <c r="E881" s="32"/>
      <c r="F881" s="32"/>
      <c r="G881" s="49"/>
    </row>
    <row r="882" spans="1:7" ht="15.75" customHeight="1">
      <c r="A882" s="32"/>
      <c r="B882" s="32"/>
      <c r="C882" s="32"/>
      <c r="D882" s="32"/>
      <c r="E882" s="32"/>
      <c r="F882" s="32"/>
      <c r="G882" s="49"/>
    </row>
    <row r="883" spans="1:7" ht="15.75" customHeight="1">
      <c r="A883" s="32"/>
      <c r="B883" s="32"/>
      <c r="C883" s="32"/>
      <c r="D883" s="32"/>
      <c r="E883" s="32"/>
      <c r="F883" s="32"/>
      <c r="G883" s="49"/>
    </row>
    <row r="884" spans="1:7" ht="15.75" customHeight="1">
      <c r="A884" s="32"/>
      <c r="B884" s="32"/>
      <c r="C884" s="32"/>
      <c r="D884" s="32"/>
      <c r="E884" s="32"/>
      <c r="F884" s="32"/>
      <c r="G884" s="49"/>
    </row>
    <row r="885" spans="1:7" ht="15.75" customHeight="1">
      <c r="A885" s="32"/>
      <c r="B885" s="32"/>
      <c r="C885" s="32"/>
      <c r="D885" s="32"/>
      <c r="E885" s="32"/>
      <c r="F885" s="32"/>
      <c r="G885" s="49"/>
    </row>
    <row r="886" spans="1:7" ht="15.75" customHeight="1">
      <c r="A886" s="32"/>
      <c r="B886" s="32"/>
      <c r="C886" s="32"/>
      <c r="D886" s="32"/>
      <c r="E886" s="32"/>
      <c r="F886" s="32"/>
      <c r="G886" s="49"/>
    </row>
    <row r="887" spans="1:7" ht="15.75" customHeight="1">
      <c r="A887" s="32"/>
      <c r="B887" s="32"/>
      <c r="C887" s="32"/>
      <c r="D887" s="32"/>
      <c r="E887" s="32"/>
      <c r="F887" s="32"/>
      <c r="G887" s="49"/>
    </row>
    <row r="888" spans="1:7" ht="15.75" customHeight="1">
      <c r="A888" s="32"/>
      <c r="B888" s="32"/>
      <c r="C888" s="32"/>
      <c r="D888" s="32"/>
      <c r="E888" s="32"/>
      <c r="F888" s="32"/>
      <c r="G888" s="49"/>
    </row>
    <row r="889" spans="1:7" ht="15.75" customHeight="1">
      <c r="A889" s="32"/>
      <c r="B889" s="32"/>
      <c r="C889" s="32"/>
      <c r="D889" s="32"/>
      <c r="E889" s="32"/>
      <c r="F889" s="32"/>
      <c r="G889" s="49"/>
    </row>
    <row r="890" spans="1:7" ht="15.75" customHeight="1">
      <c r="A890" s="32"/>
      <c r="B890" s="32"/>
      <c r="C890" s="32"/>
      <c r="D890" s="32"/>
      <c r="E890" s="32"/>
      <c r="F890" s="32"/>
      <c r="G890" s="49"/>
    </row>
    <row r="891" spans="1:7" ht="15.75" customHeight="1">
      <c r="A891" s="32"/>
      <c r="B891" s="32"/>
      <c r="C891" s="32"/>
      <c r="D891" s="32"/>
      <c r="E891" s="32"/>
      <c r="F891" s="32"/>
      <c r="G891" s="49"/>
    </row>
    <row r="892" spans="1:7" ht="15.75" customHeight="1">
      <c r="A892" s="32"/>
      <c r="B892" s="32"/>
      <c r="C892" s="32"/>
      <c r="D892" s="32"/>
      <c r="E892" s="32"/>
      <c r="F892" s="32"/>
      <c r="G892" s="49"/>
    </row>
    <row r="893" spans="1:7" ht="15.75" customHeight="1">
      <c r="A893" s="32"/>
      <c r="B893" s="32"/>
      <c r="C893" s="32"/>
      <c r="D893" s="32"/>
      <c r="E893" s="32"/>
      <c r="F893" s="32"/>
      <c r="G893" s="49"/>
    </row>
    <row r="894" spans="1:7" ht="15.75" customHeight="1">
      <c r="A894" s="32"/>
      <c r="B894" s="32"/>
      <c r="C894" s="32"/>
      <c r="D894" s="32"/>
      <c r="E894" s="32"/>
      <c r="F894" s="32"/>
      <c r="G894" s="49"/>
    </row>
    <row r="895" spans="1:7" ht="15.75" customHeight="1">
      <c r="A895" s="32"/>
      <c r="B895" s="32"/>
      <c r="C895" s="32"/>
      <c r="D895" s="32"/>
      <c r="E895" s="32"/>
      <c r="F895" s="32"/>
      <c r="G895" s="49"/>
    </row>
    <row r="896" spans="1:7" ht="15.75" customHeight="1">
      <c r="A896" s="32"/>
      <c r="B896" s="32"/>
      <c r="C896" s="32"/>
      <c r="D896" s="32"/>
      <c r="E896" s="32"/>
      <c r="F896" s="32"/>
      <c r="G896" s="49"/>
    </row>
    <row r="897" spans="1:7" ht="15.75" customHeight="1">
      <c r="A897" s="32"/>
      <c r="B897" s="32"/>
      <c r="C897" s="32"/>
      <c r="D897" s="32"/>
      <c r="E897" s="32"/>
      <c r="F897" s="32"/>
      <c r="G897" s="49"/>
    </row>
    <row r="898" spans="1:7" ht="15.75" customHeight="1">
      <c r="A898" s="32"/>
      <c r="B898" s="32"/>
      <c r="C898" s="32"/>
      <c r="D898" s="32"/>
      <c r="E898" s="32"/>
      <c r="F898" s="32"/>
      <c r="G898" s="49"/>
    </row>
    <row r="899" spans="1:7" ht="15.75" customHeight="1">
      <c r="A899" s="32"/>
      <c r="B899" s="32"/>
      <c r="C899" s="32"/>
      <c r="D899" s="32"/>
      <c r="E899" s="32"/>
      <c r="F899" s="32"/>
      <c r="G899" s="49"/>
    </row>
    <row r="900" spans="1:7" ht="15.75" customHeight="1">
      <c r="A900" s="32"/>
      <c r="B900" s="32"/>
      <c r="C900" s="32"/>
      <c r="D900" s="32"/>
      <c r="E900" s="32"/>
      <c r="F900" s="32"/>
      <c r="G900" s="49"/>
    </row>
    <row r="901" spans="1:7" ht="15.75" customHeight="1">
      <c r="A901" s="32"/>
      <c r="B901" s="32"/>
      <c r="C901" s="32"/>
      <c r="D901" s="32"/>
      <c r="E901" s="32"/>
      <c r="F901" s="32"/>
      <c r="G901" s="49"/>
    </row>
    <row r="902" spans="1:7" ht="15.75" customHeight="1">
      <c r="A902" s="32"/>
      <c r="B902" s="32"/>
      <c r="C902" s="32"/>
      <c r="D902" s="32"/>
      <c r="E902" s="32"/>
      <c r="F902" s="32"/>
      <c r="G902" s="49"/>
    </row>
    <row r="903" spans="1:7" ht="15.75" customHeight="1">
      <c r="A903" s="32"/>
      <c r="B903" s="32"/>
      <c r="C903" s="32"/>
      <c r="D903" s="32"/>
      <c r="E903" s="32"/>
      <c r="F903" s="32"/>
      <c r="G903" s="49"/>
    </row>
    <row r="904" spans="1:7" ht="15.75" customHeight="1">
      <c r="A904" s="32"/>
      <c r="B904" s="32"/>
      <c r="C904" s="32"/>
      <c r="D904" s="32"/>
      <c r="E904" s="32"/>
      <c r="F904" s="32"/>
      <c r="G904" s="49"/>
    </row>
    <row r="905" spans="1:7" ht="15.75" customHeight="1">
      <c r="A905" s="32"/>
      <c r="B905" s="32"/>
      <c r="C905" s="32"/>
      <c r="D905" s="32"/>
      <c r="E905" s="32"/>
      <c r="F905" s="32"/>
      <c r="G905" s="49"/>
    </row>
    <row r="906" spans="1:7" ht="15.75" customHeight="1">
      <c r="A906" s="32"/>
      <c r="B906" s="32"/>
      <c r="C906" s="32"/>
      <c r="D906" s="32"/>
      <c r="E906" s="32"/>
      <c r="F906" s="32"/>
      <c r="G906" s="49"/>
    </row>
    <row r="907" spans="1:7" ht="15.75" customHeight="1">
      <c r="A907" s="32"/>
      <c r="B907" s="32"/>
      <c r="C907" s="32"/>
      <c r="D907" s="32"/>
      <c r="E907" s="32"/>
      <c r="F907" s="32"/>
      <c r="G907" s="49"/>
    </row>
    <row r="908" spans="1:7" ht="15.75" customHeight="1">
      <c r="A908" s="32"/>
      <c r="B908" s="32"/>
      <c r="C908" s="32"/>
      <c r="D908" s="32"/>
      <c r="E908" s="32"/>
      <c r="F908" s="32"/>
      <c r="G908" s="49"/>
    </row>
    <row r="909" spans="1:7" ht="15.75" customHeight="1">
      <c r="A909" s="32"/>
      <c r="B909" s="32"/>
      <c r="C909" s="32"/>
      <c r="D909" s="32"/>
      <c r="E909" s="32"/>
      <c r="F909" s="32"/>
      <c r="G909" s="49"/>
    </row>
    <row r="910" spans="1:7" ht="15.75" customHeight="1">
      <c r="A910" s="32"/>
      <c r="B910" s="32"/>
      <c r="C910" s="32"/>
      <c r="D910" s="32"/>
      <c r="E910" s="32"/>
      <c r="F910" s="32"/>
      <c r="G910" s="49"/>
    </row>
    <row r="911" spans="1:7" ht="15.75" customHeight="1">
      <c r="A911" s="32"/>
      <c r="B911" s="32"/>
      <c r="C911" s="32"/>
      <c r="D911" s="32"/>
      <c r="E911" s="32"/>
      <c r="F911" s="32"/>
      <c r="G911" s="49"/>
    </row>
    <row r="912" spans="1:7" ht="15.75" customHeight="1">
      <c r="A912" s="32"/>
      <c r="B912" s="32"/>
      <c r="C912" s="32"/>
      <c r="D912" s="32"/>
      <c r="E912" s="32"/>
      <c r="F912" s="32"/>
      <c r="G912" s="49"/>
    </row>
    <row r="913" spans="1:7" ht="15.75" customHeight="1">
      <c r="A913" s="32"/>
      <c r="B913" s="32"/>
      <c r="C913" s="32"/>
      <c r="D913" s="32"/>
      <c r="E913" s="32"/>
      <c r="F913" s="32"/>
      <c r="G913" s="49"/>
    </row>
    <row r="914" spans="1:7" ht="15.75" customHeight="1">
      <c r="A914" s="32"/>
      <c r="B914" s="32"/>
      <c r="C914" s="32"/>
      <c r="D914" s="32"/>
      <c r="E914" s="32"/>
      <c r="F914" s="32"/>
      <c r="G914" s="49"/>
    </row>
    <row r="915" spans="1:7" ht="15.75" customHeight="1">
      <c r="A915" s="32"/>
      <c r="B915" s="32"/>
      <c r="C915" s="32"/>
      <c r="D915" s="32"/>
      <c r="E915" s="32"/>
      <c r="F915" s="32"/>
      <c r="G915" s="49"/>
    </row>
    <row r="916" spans="1:7" ht="15.75" customHeight="1">
      <c r="A916" s="32"/>
      <c r="B916" s="32"/>
      <c r="C916" s="32"/>
      <c r="D916" s="32"/>
      <c r="E916" s="32"/>
      <c r="F916" s="32"/>
      <c r="G916" s="49"/>
    </row>
    <row r="917" spans="1:7" ht="15.75" customHeight="1">
      <c r="A917" s="32"/>
      <c r="B917" s="32"/>
      <c r="C917" s="32"/>
      <c r="D917" s="32"/>
      <c r="E917" s="32"/>
      <c r="F917" s="32"/>
      <c r="G917" s="49"/>
    </row>
    <row r="918" spans="1:7" ht="15.75" customHeight="1">
      <c r="A918" s="32"/>
      <c r="B918" s="32"/>
      <c r="C918" s="32"/>
      <c r="D918" s="32"/>
      <c r="E918" s="32"/>
      <c r="F918" s="32"/>
      <c r="G918" s="49"/>
    </row>
    <row r="919" spans="1:7" ht="15.75" customHeight="1">
      <c r="A919" s="32"/>
      <c r="B919" s="32"/>
      <c r="C919" s="32"/>
      <c r="D919" s="32"/>
      <c r="E919" s="32"/>
      <c r="F919" s="32"/>
      <c r="G919" s="49"/>
    </row>
    <row r="920" spans="1:7" ht="15.75" customHeight="1">
      <c r="A920" s="32"/>
      <c r="B920" s="32"/>
      <c r="C920" s="32"/>
      <c r="D920" s="32"/>
      <c r="E920" s="32"/>
      <c r="F920" s="32"/>
      <c r="G920" s="49"/>
    </row>
    <row r="921" spans="1:7" ht="15.75" customHeight="1">
      <c r="A921" s="32"/>
      <c r="B921" s="32"/>
      <c r="C921" s="32"/>
      <c r="D921" s="32"/>
      <c r="E921" s="32"/>
      <c r="F921" s="32"/>
      <c r="G921" s="49"/>
    </row>
    <row r="922" spans="1:7" ht="15.75" customHeight="1">
      <c r="A922" s="32"/>
      <c r="B922" s="32"/>
      <c r="C922" s="32"/>
      <c r="D922" s="32"/>
      <c r="E922" s="32"/>
      <c r="F922" s="32"/>
      <c r="G922" s="49"/>
    </row>
    <row r="923" spans="1:7" ht="15.75" customHeight="1">
      <c r="A923" s="32"/>
      <c r="B923" s="32"/>
      <c r="C923" s="32"/>
      <c r="D923" s="32"/>
      <c r="E923" s="32"/>
      <c r="F923" s="32"/>
      <c r="G923" s="49"/>
    </row>
    <row r="924" spans="1:7" ht="15.75" customHeight="1">
      <c r="A924" s="32"/>
      <c r="B924" s="32"/>
      <c r="C924" s="32"/>
      <c r="D924" s="32"/>
      <c r="E924" s="32"/>
      <c r="F924" s="32"/>
      <c r="G924" s="49"/>
    </row>
    <row r="925" spans="1:7" ht="15.75" customHeight="1">
      <c r="A925" s="32"/>
      <c r="B925" s="32"/>
      <c r="C925" s="32"/>
      <c r="D925" s="32"/>
      <c r="E925" s="32"/>
      <c r="F925" s="32"/>
      <c r="G925" s="49"/>
    </row>
    <row r="926" spans="1:7" ht="15.75" customHeight="1">
      <c r="A926" s="32"/>
      <c r="B926" s="32"/>
      <c r="C926" s="32"/>
      <c r="D926" s="32"/>
      <c r="E926" s="32"/>
      <c r="F926" s="32"/>
      <c r="G926" s="49"/>
    </row>
    <row r="927" spans="1:7" ht="15.75" customHeight="1">
      <c r="A927" s="32"/>
      <c r="B927" s="32"/>
      <c r="C927" s="32"/>
      <c r="D927" s="32"/>
      <c r="E927" s="32"/>
      <c r="F927" s="32"/>
      <c r="G927" s="49"/>
    </row>
    <row r="928" spans="1:7" ht="15.75" customHeight="1">
      <c r="A928" s="32"/>
      <c r="B928" s="32"/>
      <c r="C928" s="32"/>
      <c r="D928" s="32"/>
      <c r="E928" s="32"/>
      <c r="F928" s="32"/>
      <c r="G928" s="49"/>
    </row>
    <row r="929" spans="1:7" ht="15.75" customHeight="1">
      <c r="A929" s="32"/>
      <c r="B929" s="32"/>
      <c r="C929" s="32"/>
      <c r="D929" s="32"/>
      <c r="E929" s="32"/>
      <c r="F929" s="32"/>
      <c r="G929" s="49"/>
    </row>
    <row r="930" spans="1:7" ht="15.75" customHeight="1">
      <c r="A930" s="32"/>
      <c r="B930" s="32"/>
      <c r="C930" s="32"/>
      <c r="D930" s="32"/>
      <c r="E930" s="32"/>
      <c r="F930" s="32"/>
      <c r="G930" s="49"/>
    </row>
    <row r="931" spans="1:7" ht="15.75" customHeight="1">
      <c r="A931" s="32"/>
      <c r="B931" s="32"/>
      <c r="C931" s="32"/>
      <c r="D931" s="32"/>
      <c r="E931" s="32"/>
      <c r="F931" s="32"/>
      <c r="G931" s="49"/>
    </row>
    <row r="932" spans="1:7" ht="15.75" customHeight="1">
      <c r="A932" s="32"/>
      <c r="B932" s="32"/>
      <c r="C932" s="32"/>
      <c r="D932" s="32"/>
      <c r="E932" s="32"/>
      <c r="F932" s="32"/>
      <c r="G932" s="49"/>
    </row>
    <row r="933" spans="1:7" ht="15.75" customHeight="1">
      <c r="A933" s="32"/>
      <c r="B933" s="32"/>
      <c r="C933" s="32"/>
      <c r="D933" s="32"/>
      <c r="E933" s="32"/>
      <c r="F933" s="32"/>
      <c r="G933" s="49"/>
    </row>
    <row r="934" spans="1:7" ht="15.75" customHeight="1">
      <c r="A934" s="32"/>
      <c r="B934" s="32"/>
      <c r="C934" s="32"/>
      <c r="D934" s="32"/>
      <c r="E934" s="32"/>
      <c r="F934" s="32"/>
      <c r="G934" s="49"/>
    </row>
    <row r="935" spans="1:7" ht="15.75" customHeight="1">
      <c r="A935" s="32"/>
      <c r="B935" s="32"/>
      <c r="C935" s="32"/>
      <c r="D935" s="32"/>
      <c r="E935" s="32"/>
      <c r="F935" s="32"/>
      <c r="G935" s="49"/>
    </row>
    <row r="936" spans="1:7" ht="15.75" customHeight="1">
      <c r="A936" s="32"/>
      <c r="B936" s="32"/>
      <c r="C936" s="32"/>
      <c r="D936" s="32"/>
      <c r="E936" s="32"/>
      <c r="F936" s="32"/>
      <c r="G936" s="49"/>
    </row>
    <row r="937" spans="1:7" ht="15.75" customHeight="1">
      <c r="A937" s="32"/>
      <c r="B937" s="32"/>
      <c r="C937" s="32"/>
      <c r="D937" s="32"/>
      <c r="E937" s="32"/>
      <c r="F937" s="32"/>
      <c r="G937" s="49"/>
    </row>
    <row r="938" spans="1:7" ht="15.75" customHeight="1">
      <c r="A938" s="32"/>
      <c r="B938" s="32"/>
      <c r="C938" s="32"/>
      <c r="D938" s="32"/>
      <c r="E938" s="32"/>
      <c r="F938" s="32"/>
      <c r="G938" s="49"/>
    </row>
    <row r="939" spans="1:7" ht="15.75" customHeight="1">
      <c r="A939" s="32"/>
      <c r="B939" s="32"/>
      <c r="C939" s="32"/>
      <c r="D939" s="32"/>
      <c r="E939" s="32"/>
      <c r="F939" s="32"/>
      <c r="G939" s="49"/>
    </row>
    <row r="940" spans="1:7" ht="15.75" customHeight="1">
      <c r="A940" s="32"/>
      <c r="B940" s="32"/>
      <c r="C940" s="32"/>
      <c r="D940" s="32"/>
      <c r="E940" s="32"/>
      <c r="F940" s="32"/>
      <c r="G940" s="49"/>
    </row>
    <row r="941" spans="1:7" ht="15.75" customHeight="1">
      <c r="A941" s="32"/>
      <c r="B941" s="32"/>
      <c r="C941" s="32"/>
      <c r="D941" s="32"/>
      <c r="E941" s="32"/>
      <c r="F941" s="32"/>
      <c r="G941" s="49"/>
    </row>
    <row r="942" spans="1:7" ht="15.75" customHeight="1">
      <c r="A942" s="32"/>
      <c r="B942" s="32"/>
      <c r="C942" s="32"/>
      <c r="D942" s="32"/>
      <c r="E942" s="32"/>
      <c r="F942" s="32"/>
      <c r="G942" s="49"/>
    </row>
    <row r="943" spans="1:7" ht="15.75" customHeight="1">
      <c r="A943" s="32"/>
      <c r="B943" s="32"/>
      <c r="C943" s="32"/>
      <c r="D943" s="32"/>
      <c r="E943" s="32"/>
      <c r="F943" s="32"/>
      <c r="G943" s="49"/>
    </row>
    <row r="944" spans="1:7" ht="15.75" customHeight="1">
      <c r="A944" s="32"/>
      <c r="B944" s="32"/>
      <c r="C944" s="32"/>
      <c r="D944" s="32"/>
      <c r="E944" s="32"/>
      <c r="F944" s="32"/>
      <c r="G944" s="49"/>
    </row>
    <row r="945" spans="1:7" ht="15.75" customHeight="1">
      <c r="A945" s="32"/>
      <c r="B945" s="32"/>
      <c r="C945" s="32"/>
      <c r="D945" s="32"/>
      <c r="E945" s="32"/>
      <c r="F945" s="32"/>
      <c r="G945" s="49"/>
    </row>
    <row r="946" spans="1:7" ht="15.75" customHeight="1">
      <c r="A946" s="32"/>
      <c r="B946" s="32"/>
      <c r="C946" s="32"/>
      <c r="D946" s="32"/>
      <c r="E946" s="32"/>
      <c r="F946" s="32"/>
      <c r="G946" s="49"/>
    </row>
    <row r="947" spans="1:7" ht="15.75" customHeight="1">
      <c r="A947" s="32"/>
      <c r="B947" s="32"/>
      <c r="C947" s="32"/>
      <c r="D947" s="32"/>
      <c r="E947" s="32"/>
      <c r="F947" s="32"/>
      <c r="G947" s="49"/>
    </row>
    <row r="948" spans="1:7" ht="15.75" customHeight="1">
      <c r="A948" s="32"/>
      <c r="B948" s="32"/>
      <c r="C948" s="32"/>
      <c r="D948" s="32"/>
      <c r="E948" s="32"/>
      <c r="F948" s="32"/>
      <c r="G948" s="49"/>
    </row>
    <row r="949" spans="1:7" ht="15.75" customHeight="1">
      <c r="A949" s="32"/>
      <c r="B949" s="32"/>
      <c r="C949" s="32"/>
      <c r="D949" s="32"/>
      <c r="E949" s="32"/>
      <c r="F949" s="32"/>
      <c r="G949" s="49"/>
    </row>
    <row r="950" spans="1:7" ht="15.75" customHeight="1">
      <c r="A950" s="32"/>
      <c r="B950" s="32"/>
      <c r="C950" s="32"/>
      <c r="D950" s="32"/>
      <c r="E950" s="32"/>
      <c r="F950" s="32"/>
      <c r="G950" s="49"/>
    </row>
    <row r="951" spans="1:7" ht="15.75" customHeight="1">
      <c r="A951" s="32"/>
      <c r="B951" s="32"/>
      <c r="C951" s="32"/>
      <c r="D951" s="32"/>
      <c r="E951" s="32"/>
      <c r="F951" s="32"/>
      <c r="G951" s="49"/>
    </row>
    <row r="952" spans="1:7" ht="15.75" customHeight="1">
      <c r="A952" s="32"/>
      <c r="B952" s="32"/>
      <c r="C952" s="32"/>
      <c r="D952" s="32"/>
      <c r="E952" s="32"/>
      <c r="F952" s="32"/>
      <c r="G952" s="49"/>
    </row>
    <row r="953" spans="1:7" ht="15.75" customHeight="1">
      <c r="A953" s="32"/>
      <c r="B953" s="32"/>
      <c r="C953" s="32"/>
      <c r="D953" s="32"/>
      <c r="E953" s="32"/>
      <c r="F953" s="32"/>
      <c r="G953" s="49"/>
    </row>
    <row r="954" spans="1:7" ht="15.75" customHeight="1">
      <c r="A954" s="32"/>
      <c r="B954" s="32"/>
      <c r="C954" s="32"/>
      <c r="D954" s="32"/>
      <c r="E954" s="32"/>
      <c r="F954" s="32"/>
      <c r="G954" s="49"/>
    </row>
    <row r="955" spans="1:7" ht="15.75" customHeight="1">
      <c r="A955" s="32"/>
      <c r="B955" s="32"/>
      <c r="C955" s="32"/>
      <c r="D955" s="32"/>
      <c r="E955" s="32"/>
      <c r="F955" s="32"/>
      <c r="G955" s="49"/>
    </row>
    <row r="956" spans="1:7" ht="15.75" customHeight="1">
      <c r="A956" s="32"/>
      <c r="B956" s="32"/>
      <c r="C956" s="32"/>
      <c r="D956" s="32"/>
      <c r="E956" s="32"/>
      <c r="F956" s="32"/>
      <c r="G956" s="49"/>
    </row>
    <row r="957" spans="1:7" ht="15.75" customHeight="1">
      <c r="A957" s="32"/>
      <c r="B957" s="32"/>
      <c r="C957" s="32"/>
      <c r="D957" s="32"/>
      <c r="E957" s="32"/>
      <c r="F957" s="32"/>
      <c r="G957" s="49"/>
    </row>
    <row r="958" spans="1:7" ht="15.75" customHeight="1">
      <c r="A958" s="32"/>
      <c r="B958" s="32"/>
      <c r="C958" s="32"/>
      <c r="D958" s="32"/>
      <c r="E958" s="32"/>
      <c r="F958" s="32"/>
      <c r="G958" s="49"/>
    </row>
    <row r="959" spans="1:7" ht="15.75" customHeight="1">
      <c r="A959" s="32"/>
      <c r="B959" s="32"/>
      <c r="C959" s="32"/>
      <c r="D959" s="32"/>
      <c r="E959" s="32"/>
      <c r="F959" s="32"/>
      <c r="G959" s="49"/>
    </row>
    <row r="960" spans="1:7" ht="15.75" customHeight="1">
      <c r="A960" s="32"/>
      <c r="B960" s="32"/>
      <c r="C960" s="32"/>
      <c r="D960" s="32"/>
      <c r="E960" s="32"/>
      <c r="F960" s="32"/>
      <c r="G960" s="49"/>
    </row>
    <row r="961" spans="1:7" ht="15.75" customHeight="1">
      <c r="A961" s="32"/>
      <c r="B961" s="32"/>
      <c r="C961" s="32"/>
      <c r="D961" s="32"/>
      <c r="E961" s="32"/>
      <c r="F961" s="32"/>
      <c r="G961" s="49"/>
    </row>
    <row r="962" spans="1:7" ht="15.75" customHeight="1">
      <c r="A962" s="32"/>
      <c r="B962" s="32"/>
      <c r="C962" s="32"/>
      <c r="D962" s="32"/>
      <c r="E962" s="32"/>
      <c r="F962" s="32"/>
      <c r="G962" s="49"/>
    </row>
    <row r="963" spans="1:7" ht="15.75" customHeight="1">
      <c r="A963" s="32"/>
      <c r="B963" s="32"/>
      <c r="C963" s="32"/>
      <c r="D963" s="32"/>
      <c r="E963" s="32"/>
      <c r="F963" s="32"/>
      <c r="G963" s="49"/>
    </row>
    <row r="964" spans="1:7" ht="15.75" customHeight="1">
      <c r="A964" s="32"/>
      <c r="B964" s="32"/>
      <c r="C964" s="32"/>
      <c r="D964" s="32"/>
      <c r="E964" s="32"/>
      <c r="F964" s="32"/>
      <c r="G964" s="49"/>
    </row>
    <row r="965" spans="1:7" ht="15.75" customHeight="1">
      <c r="A965" s="32"/>
      <c r="B965" s="32"/>
      <c r="C965" s="32"/>
      <c r="D965" s="32"/>
      <c r="E965" s="32"/>
      <c r="F965" s="32"/>
      <c r="G965" s="49"/>
    </row>
    <row r="966" spans="1:7" ht="15.75" customHeight="1">
      <c r="A966" s="32"/>
      <c r="B966" s="32"/>
      <c r="C966" s="32"/>
      <c r="D966" s="32"/>
      <c r="E966" s="32"/>
      <c r="F966" s="32"/>
      <c r="G966" s="49"/>
    </row>
    <row r="967" spans="1:7" ht="15.75" customHeight="1">
      <c r="A967" s="32"/>
      <c r="B967" s="32"/>
      <c r="C967" s="32"/>
      <c r="D967" s="32"/>
      <c r="E967" s="32"/>
      <c r="F967" s="32"/>
      <c r="G967" s="49"/>
    </row>
    <row r="968" spans="1:7" ht="15.75" customHeight="1">
      <c r="A968" s="32"/>
      <c r="B968" s="32"/>
      <c r="C968" s="32"/>
      <c r="D968" s="32"/>
      <c r="E968" s="32"/>
      <c r="F968" s="32"/>
      <c r="G968" s="49"/>
    </row>
    <row r="969" spans="1:7" ht="15.75" customHeight="1">
      <c r="A969" s="32"/>
      <c r="B969" s="32"/>
      <c r="C969" s="32"/>
      <c r="D969" s="32"/>
      <c r="E969" s="32"/>
      <c r="F969" s="32"/>
      <c r="G969" s="49"/>
    </row>
    <row r="970" spans="1:7" ht="15.75" customHeight="1">
      <c r="A970" s="32"/>
      <c r="B970" s="32"/>
      <c r="C970" s="32"/>
      <c r="D970" s="32"/>
      <c r="E970" s="32"/>
      <c r="F970" s="32"/>
      <c r="G970" s="49"/>
    </row>
    <row r="971" spans="1:7" ht="15.75" customHeight="1">
      <c r="A971" s="32"/>
      <c r="B971" s="32"/>
      <c r="C971" s="32"/>
      <c r="D971" s="32"/>
      <c r="E971" s="32"/>
      <c r="F971" s="32"/>
      <c r="G971" s="49"/>
    </row>
    <row r="972" spans="1:7" ht="15.75" customHeight="1">
      <c r="A972" s="32"/>
      <c r="B972" s="32"/>
      <c r="C972" s="32"/>
      <c r="D972" s="32"/>
      <c r="E972" s="32"/>
      <c r="F972" s="32"/>
      <c r="G972" s="49"/>
    </row>
    <row r="973" spans="1:7" ht="15.75" customHeight="1">
      <c r="A973" s="32"/>
      <c r="B973" s="32"/>
      <c r="C973" s="32"/>
      <c r="D973" s="32"/>
      <c r="E973" s="32"/>
      <c r="F973" s="32"/>
      <c r="G973" s="49"/>
    </row>
    <row r="974" spans="1:7" ht="15.75" customHeight="1">
      <c r="A974" s="32"/>
      <c r="B974" s="32"/>
      <c r="C974" s="32"/>
      <c r="D974" s="32"/>
      <c r="E974" s="32"/>
      <c r="F974" s="32"/>
      <c r="G974" s="49"/>
    </row>
    <row r="975" spans="1:7" ht="15.75" customHeight="1">
      <c r="A975" s="32"/>
      <c r="B975" s="32"/>
      <c r="C975" s="32"/>
      <c r="D975" s="32"/>
      <c r="E975" s="32"/>
      <c r="F975" s="32"/>
      <c r="G975" s="49"/>
    </row>
    <row r="976" spans="1:7" ht="15.75" customHeight="1">
      <c r="A976" s="32"/>
      <c r="B976" s="32"/>
      <c r="C976" s="32"/>
      <c r="D976" s="32"/>
      <c r="E976" s="32"/>
      <c r="F976" s="32"/>
      <c r="G976" s="49"/>
    </row>
    <row r="977" spans="1:7" ht="15.75" customHeight="1">
      <c r="A977" s="32"/>
      <c r="B977" s="32"/>
      <c r="C977" s="32"/>
      <c r="D977" s="32"/>
      <c r="E977" s="32"/>
      <c r="F977" s="32"/>
      <c r="G977" s="49"/>
    </row>
    <row r="978" spans="1:7" ht="15.75" customHeight="1">
      <c r="A978" s="32"/>
      <c r="B978" s="32"/>
      <c r="C978" s="32"/>
      <c r="D978" s="32"/>
      <c r="E978" s="32"/>
      <c r="F978" s="32"/>
      <c r="G978" s="49"/>
    </row>
    <row r="979" spans="1:7" ht="15.75" customHeight="1">
      <c r="A979" s="32"/>
      <c r="B979" s="32"/>
      <c r="C979" s="32"/>
      <c r="D979" s="32"/>
      <c r="E979" s="32"/>
      <c r="F979" s="32"/>
      <c r="G979" s="49"/>
    </row>
    <row r="980" spans="1:7" ht="15.75" customHeight="1">
      <c r="A980" s="32"/>
      <c r="B980" s="32"/>
      <c r="C980" s="32"/>
      <c r="D980" s="32"/>
      <c r="E980" s="32"/>
      <c r="F980" s="32"/>
      <c r="G980" s="49"/>
    </row>
    <row r="981" spans="1:7" ht="15.75" customHeight="1">
      <c r="A981" s="32"/>
      <c r="B981" s="32"/>
      <c r="C981" s="32"/>
      <c r="D981" s="32"/>
      <c r="E981" s="32"/>
      <c r="F981" s="32"/>
      <c r="G981" s="49"/>
    </row>
    <row r="982" spans="1:7" ht="15.75" customHeight="1">
      <c r="A982" s="32"/>
      <c r="B982" s="32"/>
      <c r="C982" s="32"/>
      <c r="D982" s="32"/>
      <c r="E982" s="32"/>
      <c r="F982" s="32"/>
      <c r="G982" s="49"/>
    </row>
    <row r="983" spans="1:7" ht="15.75" customHeight="1">
      <c r="A983" s="32"/>
      <c r="B983" s="32"/>
      <c r="C983" s="32"/>
      <c r="D983" s="32"/>
      <c r="E983" s="32"/>
      <c r="F983" s="32"/>
      <c r="G983" s="49"/>
    </row>
    <row r="984" spans="1:7" ht="15.75" customHeight="1">
      <c r="A984" s="32"/>
      <c r="B984" s="32"/>
      <c r="C984" s="32"/>
      <c r="D984" s="32"/>
      <c r="E984" s="32"/>
      <c r="F984" s="32"/>
      <c r="G984" s="49"/>
    </row>
    <row r="985" spans="1:7" ht="15.75" customHeight="1">
      <c r="A985" s="32"/>
      <c r="B985" s="32"/>
      <c r="C985" s="32"/>
      <c r="D985" s="32"/>
      <c r="E985" s="32"/>
      <c r="F985" s="32"/>
      <c r="G985" s="49"/>
    </row>
    <row r="986" spans="1:7" ht="15.75" customHeight="1">
      <c r="A986" s="32"/>
      <c r="B986" s="32"/>
      <c r="C986" s="32"/>
      <c r="D986" s="32"/>
      <c r="E986" s="32"/>
      <c r="F986" s="32"/>
      <c r="G986" s="49"/>
    </row>
    <row r="987" spans="1:7" ht="15.75" customHeight="1">
      <c r="A987" s="32"/>
      <c r="B987" s="32"/>
      <c r="C987" s="32"/>
      <c r="D987" s="32"/>
      <c r="E987" s="32"/>
      <c r="F987" s="32"/>
      <c r="G987" s="49"/>
    </row>
    <row r="988" spans="1:7" ht="15.75" customHeight="1">
      <c r="A988" s="32"/>
      <c r="B988" s="32"/>
      <c r="C988" s="32"/>
      <c r="D988" s="32"/>
      <c r="E988" s="32"/>
      <c r="F988" s="32"/>
      <c r="G988" s="49"/>
    </row>
    <row r="989" spans="1:7" ht="15.75" customHeight="1">
      <c r="A989" s="32"/>
      <c r="B989" s="32"/>
      <c r="C989" s="32"/>
      <c r="D989" s="32"/>
      <c r="E989" s="32"/>
      <c r="F989" s="32"/>
      <c r="G989" s="49"/>
    </row>
    <row r="990" spans="1:7" ht="15.75" customHeight="1">
      <c r="A990" s="32"/>
      <c r="B990" s="32"/>
      <c r="C990" s="32"/>
      <c r="D990" s="32"/>
      <c r="E990" s="32"/>
      <c r="F990" s="32"/>
      <c r="G990" s="49"/>
    </row>
    <row r="991" spans="1:7" ht="15.75" customHeight="1">
      <c r="A991" s="32"/>
      <c r="B991" s="32"/>
      <c r="C991" s="32"/>
      <c r="D991" s="32"/>
      <c r="E991" s="32"/>
      <c r="F991" s="32"/>
      <c r="G991" s="49"/>
    </row>
    <row r="992" spans="1:7" ht="15.75" customHeight="1">
      <c r="A992" s="32"/>
      <c r="B992" s="32"/>
      <c r="C992" s="32"/>
      <c r="D992" s="32"/>
      <c r="E992" s="32"/>
      <c r="F992" s="32"/>
      <c r="G992" s="49"/>
    </row>
    <row r="993" spans="1:7" ht="15.75" customHeight="1">
      <c r="A993" s="32"/>
      <c r="B993" s="32"/>
      <c r="C993" s="32"/>
      <c r="D993" s="32"/>
      <c r="E993" s="32"/>
      <c r="F993" s="32"/>
      <c r="G993" s="49"/>
    </row>
    <row r="994" spans="1:7" ht="15.75" customHeight="1">
      <c r="A994" s="32"/>
      <c r="B994" s="32"/>
      <c r="C994" s="32"/>
      <c r="D994" s="32"/>
      <c r="E994" s="32"/>
      <c r="F994" s="32"/>
      <c r="G994" s="49"/>
    </row>
    <row r="995" spans="1:7" ht="15.75" customHeight="1">
      <c r="A995" s="32"/>
      <c r="B995" s="32"/>
      <c r="C995" s="32"/>
      <c r="D995" s="32"/>
      <c r="E995" s="32"/>
      <c r="F995" s="32"/>
      <c r="G995" s="49"/>
    </row>
    <row r="996" spans="1:7" ht="15.75" customHeight="1">
      <c r="A996" s="32"/>
      <c r="B996" s="32"/>
      <c r="C996" s="32"/>
      <c r="D996" s="32"/>
      <c r="E996" s="32"/>
      <c r="F996" s="32"/>
      <c r="G996" s="49"/>
    </row>
    <row r="997" spans="1:7" ht="15.75" customHeight="1">
      <c r="A997" s="32"/>
      <c r="B997" s="32"/>
      <c r="C997" s="32"/>
      <c r="D997" s="32"/>
      <c r="E997" s="32"/>
      <c r="F997" s="32"/>
      <c r="G997" s="49"/>
    </row>
    <row r="998" spans="1:7" ht="15.75" customHeight="1">
      <c r="A998" s="32"/>
      <c r="B998" s="32"/>
      <c r="C998" s="32"/>
      <c r="D998" s="32"/>
      <c r="E998" s="32"/>
      <c r="F998" s="32"/>
      <c r="G998" s="49"/>
    </row>
    <row r="999" spans="1:7" ht="15.75" customHeight="1">
      <c r="A999" s="32"/>
      <c r="B999" s="32"/>
      <c r="C999" s="32"/>
      <c r="D999" s="32"/>
      <c r="E999" s="32"/>
      <c r="F999" s="32"/>
      <c r="G999" s="49"/>
    </row>
    <row r="1000" spans="1:7" ht="15.75" customHeight="1">
      <c r="A1000" s="32"/>
      <c r="B1000" s="32"/>
      <c r="C1000" s="32"/>
      <c r="D1000" s="32"/>
      <c r="E1000" s="32"/>
      <c r="F1000" s="32"/>
      <c r="G1000" s="49"/>
    </row>
  </sheetData>
  <mergeCells count="29">
    <mergeCell ref="A4:B4"/>
    <mergeCell ref="A5:B5"/>
    <mergeCell ref="A8:B8"/>
    <mergeCell ref="A9:B9"/>
    <mergeCell ref="A10:B10"/>
    <mergeCell ref="A15:B15"/>
    <mergeCell ref="A18:B18"/>
    <mergeCell ref="A22:B22"/>
    <mergeCell ref="A27:B27"/>
    <mergeCell ref="A31:B31"/>
    <mergeCell ref="A32:B32"/>
    <mergeCell ref="A33:B33"/>
    <mergeCell ref="A42:B42"/>
    <mergeCell ref="A43:B43"/>
    <mergeCell ref="A72:B72"/>
    <mergeCell ref="A78:B78"/>
    <mergeCell ref="A79:B79"/>
    <mergeCell ref="A47:B47"/>
    <mergeCell ref="A50:B50"/>
    <mergeCell ref="A51:B51"/>
    <mergeCell ref="A59:B59"/>
    <mergeCell ref="A65:B65"/>
    <mergeCell ref="A68:B68"/>
    <mergeCell ref="A69:B69"/>
    <mergeCell ref="A73:B73"/>
    <mergeCell ref="A74:B74"/>
    <mergeCell ref="A75:B75"/>
    <mergeCell ref="A76:B76"/>
    <mergeCell ref="A77:B77"/>
  </mergeCells>
  <dataValidations count="1">
    <dataValidation type="decimal" allowBlank="1" showInputMessage="1" showErrorMessage="1" prompt="Error de datos - Sólo son posibles valores numéricos" sqref="F17 F28:F29" xr:uid="{00000000-0002-0000-0000-000000000000}">
      <formula1>-9999999999999.99</formula1>
      <formula2>9999999999999.99</formula2>
    </dataValidation>
  </dataValidations>
  <pageMargins left="0.7" right="0.7" top="0.75" bottom="0.75" header="0" footer="0"/>
  <pageSetup orientation="landscape"/>
  <ignoredErrors>
    <ignoredError sqref="E18 C27 E5 E21:E22 E27" formulaRange="1"/>
    <ignoredError sqref="G17:G20 G51:G71 G22:G29 G31:G32 G34:G39 G4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Execució Pressupostària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eescorza</dc:creator>
  <cp:lastModifiedBy>David Velasco Pueyo</cp:lastModifiedBy>
  <dcterms:created xsi:type="dcterms:W3CDTF">2018-02-06T13:25:21Z</dcterms:created>
  <dcterms:modified xsi:type="dcterms:W3CDTF">2025-01-27T13:18:31Z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